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01.08.2023    (2)" sheetId="44" r:id="rId1"/>
  </sheets>
  <definedNames>
    <definedName name="_xlnm.Print_Area" localSheetId="0">'01.08.2023    (2)'!$A$1:$I$57</definedName>
  </definedNames>
  <calcPr calcId="162913" calcMode="manual" refMode="R1C1"/>
</workbook>
</file>

<file path=xl/calcChain.xml><?xml version="1.0" encoding="utf-8"?>
<calcChain xmlns="http://schemas.openxmlformats.org/spreadsheetml/2006/main">
  <c r="G50" i="44" l="1"/>
  <c r="E50" i="44"/>
  <c r="D50" i="44"/>
  <c r="C50" i="44"/>
  <c r="F49" i="44"/>
  <c r="F48" i="44"/>
  <c r="F47" i="44"/>
  <c r="F46" i="44"/>
  <c r="F45" i="44"/>
  <c r="F44" i="44"/>
  <c r="F43" i="44"/>
  <c r="F42" i="44"/>
  <c r="F41" i="44"/>
  <c r="F40" i="44"/>
  <c r="F39" i="44"/>
  <c r="F38" i="44"/>
  <c r="F37" i="44"/>
  <c r="F36" i="44"/>
  <c r="F35" i="44"/>
  <c r="F34" i="44"/>
  <c r="F33" i="44"/>
  <c r="F32" i="44"/>
  <c r="F31" i="44"/>
  <c r="G25" i="44"/>
  <c r="E25" i="44"/>
  <c r="D25" i="44"/>
  <c r="F24" i="44"/>
  <c r="F23" i="44"/>
  <c r="F22" i="44"/>
  <c r="H22" i="44" s="1"/>
  <c r="F21" i="44"/>
  <c r="H21" i="44" s="1"/>
  <c r="F20" i="44"/>
  <c r="F19" i="44"/>
  <c r="F17" i="44"/>
  <c r="F16" i="44"/>
  <c r="H16" i="44" s="1"/>
  <c r="F15" i="44"/>
  <c r="H15" i="44" s="1"/>
  <c r="F14" i="44"/>
  <c r="F13" i="44"/>
  <c r="F12" i="44"/>
  <c r="H12" i="44" s="1"/>
  <c r="F11" i="44"/>
  <c r="H11" i="44" s="1"/>
  <c r="F10" i="44"/>
  <c r="H10" i="44" s="1"/>
  <c r="F9" i="44"/>
  <c r="H9" i="44" s="1"/>
  <c r="F8" i="44"/>
  <c r="H8" i="44" s="1"/>
  <c r="H7" i="44"/>
  <c r="F7" i="44"/>
  <c r="F6" i="44"/>
  <c r="H6" i="44" s="1"/>
  <c r="F5" i="44"/>
  <c r="F4" i="44"/>
  <c r="H17" i="44" l="1"/>
  <c r="H20" i="44"/>
  <c r="H24" i="44"/>
  <c r="F50" i="44"/>
  <c r="H5" i="44"/>
  <c r="F25" i="44"/>
  <c r="H4" i="44"/>
  <c r="H29" i="44"/>
  <c r="H25" i="44" l="1"/>
</calcChain>
</file>

<file path=xl/sharedStrings.xml><?xml version="1.0" encoding="utf-8"?>
<sst xmlns="http://schemas.openxmlformats.org/spreadsheetml/2006/main" count="34" uniqueCount="32">
  <si>
    <t>итого</t>
  </si>
  <si>
    <t>КЗ по ГРБС</t>
  </si>
  <si>
    <t xml:space="preserve">КЗ всего с бюджетными учреждениями </t>
  </si>
  <si>
    <t xml:space="preserve"> Заработная плата</t>
  </si>
  <si>
    <t>Прочие выплаты</t>
  </si>
  <si>
    <t>Начисление на выплаты  по оплате труда</t>
  </si>
  <si>
    <t>Услуги связи</t>
  </si>
  <si>
    <t>Транспортные услуги</t>
  </si>
  <si>
    <t>Коммунальные услуги</t>
  </si>
  <si>
    <t>Работы ,услуги  по содержанию иммущества</t>
  </si>
  <si>
    <t xml:space="preserve"> Прочие работы, услуги</t>
  </si>
  <si>
    <t>Прочие расходы</t>
  </si>
  <si>
    <t>Увеличение стоимости материальных запасов</t>
  </si>
  <si>
    <t>Пенсии , пособия</t>
  </si>
  <si>
    <t>Увеличение стоимости основных средств</t>
  </si>
  <si>
    <t>Прочие несоциальные выплаты персоналу в натуральной форме</t>
  </si>
  <si>
    <t>Пособия по социальной помощи населению в денежной форме</t>
  </si>
  <si>
    <t>Пенсии, пособия, выплачиваемые работодателями, нанимателями бывшим работникам</t>
  </si>
  <si>
    <t>Социальные пособия и компенсации персоналу в денежной форме</t>
  </si>
  <si>
    <t>Безвозмездные перечисления</t>
  </si>
  <si>
    <t>в т.ч просрочка</t>
  </si>
  <si>
    <t>РЕСПУБЛИКА</t>
  </si>
  <si>
    <t>в т.ч Республика</t>
  </si>
  <si>
    <t>ГРБС</t>
  </si>
  <si>
    <t>КЗ по бюджетным учереждениям</t>
  </si>
  <si>
    <t xml:space="preserve"> Страхование</t>
  </si>
  <si>
    <t>Услуги, работы для целей капитальных вложений</t>
  </si>
  <si>
    <t>5 район</t>
  </si>
  <si>
    <t>4 район</t>
  </si>
  <si>
    <t>в т.ч. просрочка</t>
  </si>
  <si>
    <t>Руководитель Управления финансов                                                                      _______________ О.В.Баузер</t>
  </si>
  <si>
    <t>Кредиторская задолженность  на 01.08.2023 М.О. Бейский район    (без поселений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</si>
</sst>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Calibri"/>
      <family val="2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4" fontId="1" fillId="0" borderId="1" xfId="0" applyNumberFormat="1" applyFont="1" applyBorder="1"/>
    <xf numFmtId="4" fontId="2" fillId="0" borderId="1" xfId="0" applyNumberFormat="1" applyFont="1" applyBorder="1"/>
    <xf numFmtId="0" fontId="1" fillId="0" borderId="1" xfId="0" applyFont="1" applyBorder="1"/>
    <xf numFmtId="0" fontId="3" fillId="0" borderId="0" xfId="0" applyFont="1"/>
    <xf numFmtId="0" fontId="4" fillId="0" borderId="1" xfId="0" applyFont="1" applyBorder="1"/>
    <xf numFmtId="4" fontId="5" fillId="0" borderId="0" xfId="0" applyNumberFormat="1" applyFont="1"/>
    <xf numFmtId="0" fontId="5" fillId="0" borderId="0" xfId="0" applyFont="1"/>
    <xf numFmtId="0" fontId="6" fillId="0" borderId="1" xfId="0" applyFont="1" applyBorder="1"/>
    <xf numFmtId="0" fontId="4" fillId="0" borderId="1" xfId="0" applyFont="1" applyBorder="1" applyAlignment="1">
      <alignment wrapText="1"/>
    </xf>
    <xf numFmtId="0" fontId="2" fillId="0" borderId="1" xfId="0" applyFont="1" applyBorder="1"/>
    <xf numFmtId="0" fontId="6" fillId="0" borderId="1" xfId="0" applyFont="1" applyBorder="1" applyAlignment="1">
      <alignment wrapText="1"/>
    </xf>
    <xf numFmtId="0" fontId="5" fillId="0" borderId="1" xfId="0" applyFont="1" applyBorder="1"/>
    <xf numFmtId="0" fontId="8" fillId="0" borderId="1" xfId="0" applyFont="1" applyBorder="1"/>
    <xf numFmtId="1" fontId="8" fillId="0" borderId="1" xfId="0" applyNumberFormat="1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/>
    <xf numFmtId="0" fontId="8" fillId="3" borderId="1" xfId="0" applyFont="1" applyFill="1" applyBorder="1"/>
    <xf numFmtId="4" fontId="9" fillId="0" borderId="1" xfId="0" applyNumberFormat="1" applyFont="1" applyBorder="1" applyAlignment="1">
      <alignment horizontal="center"/>
    </xf>
    <xf numFmtId="4" fontId="8" fillId="2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/>
    </xf>
    <xf numFmtId="4" fontId="10" fillId="0" borderId="0" xfId="0" applyNumberFormat="1" applyFont="1"/>
    <xf numFmtId="0" fontId="10" fillId="0" borderId="0" xfId="0" applyFont="1"/>
    <xf numFmtId="0" fontId="4" fillId="0" borderId="1" xfId="0" applyFont="1" applyBorder="1" applyAlignment="1">
      <alignment horizontal="center"/>
    </xf>
    <xf numFmtId="4" fontId="8" fillId="3" borderId="1" xfId="0" applyNumberFormat="1" applyFont="1" applyFill="1" applyBorder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9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abSelected="1" view="pageBreakPreview" zoomScale="87" zoomScaleNormal="64" zoomScaleSheetLayoutView="87" workbookViewId="0"/>
  </sheetViews>
  <sheetFormatPr defaultRowHeight="15" x14ac:dyDescent="0.25"/>
  <cols>
    <col min="1" max="1" width="9.140625" style="7"/>
    <col min="2" max="2" width="32.42578125" style="7" customWidth="1"/>
    <col min="3" max="3" width="15.140625" style="7" customWidth="1"/>
    <col min="4" max="4" width="21.85546875" style="7" customWidth="1"/>
    <col min="5" max="5" width="20.5703125" style="7" customWidth="1"/>
    <col min="6" max="6" width="19.28515625" style="7" customWidth="1"/>
    <col min="7" max="7" width="22" style="7" customWidth="1"/>
    <col min="8" max="8" width="18.5703125" style="7" hidden="1" customWidth="1"/>
    <col min="9" max="9" width="5.85546875" style="7" customWidth="1"/>
  </cols>
  <sheetData>
    <row r="1" spans="2:9" ht="30.75" customHeight="1" x14ac:dyDescent="0.25">
      <c r="B1" s="28" t="s">
        <v>31</v>
      </c>
      <c r="C1" s="29"/>
      <c r="D1" s="29"/>
      <c r="E1" s="29"/>
      <c r="F1" s="29"/>
      <c r="G1" s="29"/>
    </row>
    <row r="3" spans="2:9" ht="43.5" x14ac:dyDescent="0.25">
      <c r="B3" s="8"/>
      <c r="C3" s="8"/>
      <c r="D3" s="25" t="s">
        <v>1</v>
      </c>
      <c r="E3" s="5" t="s">
        <v>24</v>
      </c>
      <c r="F3" s="9" t="s">
        <v>2</v>
      </c>
      <c r="G3" s="9" t="s">
        <v>20</v>
      </c>
    </row>
    <row r="4" spans="2:9" ht="16.5" x14ac:dyDescent="0.25">
      <c r="B4" s="8" t="s">
        <v>3</v>
      </c>
      <c r="C4" s="10">
        <v>211</v>
      </c>
      <c r="D4" s="2">
        <v>1944167.68</v>
      </c>
      <c r="E4" s="2">
        <v>6484443.6299999999</v>
      </c>
      <c r="F4" s="1">
        <f>SUM(D4:E4)</f>
        <v>8428611.3100000005</v>
      </c>
      <c r="G4" s="1"/>
      <c r="H4" s="6">
        <f>F4-F31</f>
        <v>4018279.9400000004</v>
      </c>
      <c r="I4" s="6"/>
    </row>
    <row r="5" spans="2:9" ht="16.5" x14ac:dyDescent="0.25">
      <c r="B5" s="8" t="s">
        <v>4</v>
      </c>
      <c r="C5" s="10">
        <v>212</v>
      </c>
      <c r="D5" s="2">
        <v>0</v>
      </c>
      <c r="E5" s="2">
        <v>42672.32</v>
      </c>
      <c r="F5" s="1">
        <f t="shared" ref="F5:F24" si="0">SUM(D5:E5)</f>
        <v>42672.32</v>
      </c>
      <c r="G5" s="1"/>
      <c r="H5" s="6">
        <f>F5-F45</f>
        <v>0</v>
      </c>
      <c r="I5" s="6"/>
    </row>
    <row r="6" spans="2:9" ht="34.5" customHeight="1" x14ac:dyDescent="0.25">
      <c r="B6" s="11" t="s">
        <v>5</v>
      </c>
      <c r="C6" s="10">
        <v>213</v>
      </c>
      <c r="D6" s="2">
        <v>27860592.280000001</v>
      </c>
      <c r="E6" s="2">
        <v>32937466.890000001</v>
      </c>
      <c r="F6" s="1">
        <f t="shared" si="0"/>
        <v>60798059.170000002</v>
      </c>
      <c r="G6" s="1">
        <v>53522260.960000001</v>
      </c>
      <c r="H6" s="6">
        <f>F6-F33</f>
        <v>57730942.280000001</v>
      </c>
      <c r="I6" s="6"/>
    </row>
    <row r="7" spans="2:9" ht="36" customHeight="1" x14ac:dyDescent="0.25">
      <c r="B7" s="11" t="s">
        <v>15</v>
      </c>
      <c r="C7" s="10">
        <v>214</v>
      </c>
      <c r="D7" s="2">
        <v>0</v>
      </c>
      <c r="E7" s="2">
        <v>991.2</v>
      </c>
      <c r="F7" s="1">
        <f t="shared" si="0"/>
        <v>991.2</v>
      </c>
      <c r="G7" s="1">
        <v>0</v>
      </c>
      <c r="H7" s="6">
        <f>F7-F34</f>
        <v>991.2</v>
      </c>
      <c r="I7" s="6"/>
    </row>
    <row r="8" spans="2:9" ht="16.5" x14ac:dyDescent="0.25">
      <c r="B8" s="8" t="s">
        <v>6</v>
      </c>
      <c r="C8" s="10">
        <v>221</v>
      </c>
      <c r="D8" s="2">
        <v>0</v>
      </c>
      <c r="E8" s="2">
        <v>325607.96999999997</v>
      </c>
      <c r="F8" s="1">
        <f t="shared" si="0"/>
        <v>325607.96999999997</v>
      </c>
      <c r="G8" s="1">
        <v>118051.41</v>
      </c>
      <c r="H8" s="6">
        <f>F8-F35</f>
        <v>155098.46999999997</v>
      </c>
      <c r="I8" s="6"/>
    </row>
    <row r="9" spans="2:9" ht="16.5" x14ac:dyDescent="0.25">
      <c r="B9" s="8" t="s">
        <v>7</v>
      </c>
      <c r="C9" s="10">
        <v>222</v>
      </c>
      <c r="D9" s="2">
        <v>79399.28</v>
      </c>
      <c r="E9" s="2">
        <v>1933019.6</v>
      </c>
      <c r="F9" s="1">
        <f t="shared" si="0"/>
        <v>2012418.8800000001</v>
      </c>
      <c r="G9" s="1">
        <v>1962619.6</v>
      </c>
      <c r="H9" s="6">
        <f>F9-F49</f>
        <v>2012418.8800000001</v>
      </c>
      <c r="I9" s="6"/>
    </row>
    <row r="10" spans="2:9" ht="16.5" x14ac:dyDescent="0.25">
      <c r="B10" s="8" t="s">
        <v>8</v>
      </c>
      <c r="C10" s="10">
        <v>223</v>
      </c>
      <c r="D10" s="2">
        <v>77778.53</v>
      </c>
      <c r="E10" s="2">
        <v>1002143.74</v>
      </c>
      <c r="F10" s="1">
        <f t="shared" si="0"/>
        <v>1079922.27</v>
      </c>
      <c r="G10" s="1">
        <v>908121.74</v>
      </c>
      <c r="H10" s="6">
        <f>F10</f>
        <v>1079922.27</v>
      </c>
      <c r="I10" s="6"/>
    </row>
    <row r="11" spans="2:9" ht="39.75" customHeight="1" x14ac:dyDescent="0.25">
      <c r="B11" s="11" t="s">
        <v>9</v>
      </c>
      <c r="C11" s="10">
        <v>225</v>
      </c>
      <c r="D11" s="2">
        <v>643408.07999999996</v>
      </c>
      <c r="E11" s="2">
        <v>10232509.310000001</v>
      </c>
      <c r="F11" s="1">
        <f t="shared" si="0"/>
        <v>10875917.390000001</v>
      </c>
      <c r="G11" s="1">
        <v>4082583.68</v>
      </c>
      <c r="H11" s="6">
        <f>F11-F36</f>
        <v>10071468.32</v>
      </c>
      <c r="I11" s="6"/>
    </row>
    <row r="12" spans="2:9" ht="16.5" x14ac:dyDescent="0.25">
      <c r="B12" s="8" t="s">
        <v>10</v>
      </c>
      <c r="C12" s="10">
        <v>226</v>
      </c>
      <c r="D12" s="2">
        <v>3239597.97</v>
      </c>
      <c r="E12" s="2">
        <v>7038684.3700000001</v>
      </c>
      <c r="F12" s="1">
        <f t="shared" si="0"/>
        <v>10278282.34</v>
      </c>
      <c r="G12" s="1">
        <v>6892664.79</v>
      </c>
      <c r="H12" s="6">
        <f>F12-F37</f>
        <v>7601724.0899999999</v>
      </c>
      <c r="I12" s="6"/>
    </row>
    <row r="13" spans="2:9" ht="16.5" x14ac:dyDescent="0.25">
      <c r="B13" s="8"/>
      <c r="C13" s="10">
        <v>224</v>
      </c>
      <c r="D13" s="2">
        <v>4996211.04</v>
      </c>
      <c r="E13" s="2"/>
      <c r="F13" s="1">
        <f t="shared" si="0"/>
        <v>4996211.04</v>
      </c>
      <c r="G13" s="1">
        <v>0</v>
      </c>
      <c r="H13" s="6"/>
      <c r="I13" s="6"/>
    </row>
    <row r="14" spans="2:9" ht="16.5" x14ac:dyDescent="0.25">
      <c r="B14" s="8" t="s">
        <v>25</v>
      </c>
      <c r="C14" s="10">
        <v>227</v>
      </c>
      <c r="D14" s="2">
        <v>5988.77</v>
      </c>
      <c r="E14" s="2">
        <v>0</v>
      </c>
      <c r="F14" s="1">
        <f t="shared" si="0"/>
        <v>5988.77</v>
      </c>
      <c r="G14" s="1">
        <v>0</v>
      </c>
      <c r="H14" s="6"/>
      <c r="I14" s="6"/>
    </row>
    <row r="15" spans="2:9" ht="30" x14ac:dyDescent="0.25">
      <c r="B15" s="11" t="s">
        <v>26</v>
      </c>
      <c r="C15" s="10">
        <v>228</v>
      </c>
      <c r="D15" s="2">
        <v>1018747.45</v>
      </c>
      <c r="E15" s="2">
        <v>0</v>
      </c>
      <c r="F15" s="1">
        <f t="shared" si="0"/>
        <v>1018747.45</v>
      </c>
      <c r="G15" s="1">
        <v>955200</v>
      </c>
      <c r="H15" s="6">
        <f>F15-F46</f>
        <v>1018747.45</v>
      </c>
      <c r="I15" s="6"/>
    </row>
    <row r="16" spans="2:9" ht="30" x14ac:dyDescent="0.25">
      <c r="B16" s="11" t="s">
        <v>14</v>
      </c>
      <c r="C16" s="10">
        <v>310</v>
      </c>
      <c r="D16" s="2">
        <v>8596931.7899999991</v>
      </c>
      <c r="E16" s="2">
        <v>18819572.57</v>
      </c>
      <c r="F16" s="1">
        <f t="shared" si="0"/>
        <v>27416504.359999999</v>
      </c>
      <c r="G16" s="1">
        <v>4623474.42</v>
      </c>
      <c r="H16" s="6">
        <f>F16-F39</f>
        <v>14168887.24</v>
      </c>
      <c r="I16" s="6"/>
    </row>
    <row r="17" spans="2:9" ht="30" x14ac:dyDescent="0.25">
      <c r="B17" s="11" t="s">
        <v>12</v>
      </c>
      <c r="C17" s="10">
        <v>340</v>
      </c>
      <c r="D17" s="2">
        <v>905812.6</v>
      </c>
      <c r="E17" s="2">
        <v>6531932.6100000003</v>
      </c>
      <c r="F17" s="1">
        <f t="shared" si="0"/>
        <v>7437745.21</v>
      </c>
      <c r="G17" s="1">
        <v>6609225.8799999999</v>
      </c>
      <c r="H17" s="6">
        <f>F17-F43-F41-F42-F44</f>
        <v>6989712.9800000004</v>
      </c>
      <c r="I17" s="6"/>
    </row>
    <row r="18" spans="2:9" ht="16.5" x14ac:dyDescent="0.25">
      <c r="B18" s="11"/>
      <c r="C18" s="10">
        <v>244</v>
      </c>
      <c r="D18" s="2">
        <v>0</v>
      </c>
      <c r="E18" s="2"/>
      <c r="F18" s="1"/>
      <c r="G18" s="1"/>
      <c r="H18" s="6"/>
      <c r="I18" s="6"/>
    </row>
    <row r="19" spans="2:9" ht="16.5" x14ac:dyDescent="0.25">
      <c r="B19" s="8" t="s">
        <v>19</v>
      </c>
      <c r="C19" s="10">
        <v>246</v>
      </c>
      <c r="D19" s="2">
        <v>0</v>
      </c>
      <c r="E19" s="2"/>
      <c r="F19" s="1">
        <f t="shared" si="0"/>
        <v>0</v>
      </c>
      <c r="G19" s="1"/>
      <c r="H19" s="6"/>
      <c r="I19" s="6"/>
    </row>
    <row r="20" spans="2:9" ht="16.5" x14ac:dyDescent="0.25">
      <c r="B20" s="8" t="s">
        <v>11</v>
      </c>
      <c r="C20" s="10">
        <v>290</v>
      </c>
      <c r="D20" s="2">
        <v>629119.03</v>
      </c>
      <c r="E20" s="2">
        <v>5873540.7400000002</v>
      </c>
      <c r="F20" s="1">
        <f t="shared" si="0"/>
        <v>6502659.7700000005</v>
      </c>
      <c r="G20" s="1">
        <v>6171980.4500000002</v>
      </c>
      <c r="H20" s="6">
        <f>F20-F38</f>
        <v>6502659.7700000005</v>
      </c>
      <c r="I20" s="6"/>
    </row>
    <row r="21" spans="2:9" ht="38.25" customHeight="1" x14ac:dyDescent="0.25">
      <c r="B21" s="11" t="s">
        <v>16</v>
      </c>
      <c r="C21" s="10">
        <v>262</v>
      </c>
      <c r="D21" s="2">
        <v>7568.42</v>
      </c>
      <c r="E21" s="2"/>
      <c r="F21" s="1">
        <f t="shared" si="0"/>
        <v>7568.42</v>
      </c>
      <c r="G21" s="1"/>
      <c r="H21" s="6">
        <f>F21-F48</f>
        <v>0</v>
      </c>
      <c r="I21" s="6"/>
    </row>
    <row r="22" spans="2:9" ht="54" customHeight="1" x14ac:dyDescent="0.25">
      <c r="B22" s="11" t="s">
        <v>17</v>
      </c>
      <c r="C22" s="10">
        <v>264</v>
      </c>
      <c r="D22" s="2">
        <v>1274838.81</v>
      </c>
      <c r="E22" s="2">
        <v>1777.36</v>
      </c>
      <c r="F22" s="1">
        <f t="shared" si="0"/>
        <v>1276616.1700000002</v>
      </c>
      <c r="G22" s="1"/>
      <c r="H22" s="6">
        <f>F22</f>
        <v>1276616.1700000002</v>
      </c>
      <c r="I22" s="6"/>
    </row>
    <row r="23" spans="2:9" ht="16.5" x14ac:dyDescent="0.25">
      <c r="B23" s="8" t="s">
        <v>13</v>
      </c>
      <c r="C23" s="10">
        <v>263</v>
      </c>
      <c r="D23" s="2">
        <v>0</v>
      </c>
      <c r="E23" s="2"/>
      <c r="F23" s="1">
        <f t="shared" si="0"/>
        <v>0</v>
      </c>
      <c r="G23" s="1"/>
      <c r="H23" s="6"/>
      <c r="I23" s="6"/>
    </row>
    <row r="24" spans="2:9" ht="53.25" customHeight="1" x14ac:dyDescent="0.25">
      <c r="B24" s="11" t="s">
        <v>18</v>
      </c>
      <c r="C24" s="10">
        <v>266</v>
      </c>
      <c r="D24" s="2">
        <v>5182.08</v>
      </c>
      <c r="E24" s="2">
        <v>10581.19</v>
      </c>
      <c r="F24" s="1">
        <f t="shared" si="0"/>
        <v>15763.27</v>
      </c>
      <c r="G24" s="1"/>
      <c r="H24" s="6">
        <f>F24-F32</f>
        <v>15763.27</v>
      </c>
      <c r="I24" s="6"/>
    </row>
    <row r="25" spans="2:9" ht="16.5" x14ac:dyDescent="0.25">
      <c r="B25" s="12"/>
      <c r="C25" s="3" t="s">
        <v>0</v>
      </c>
      <c r="D25" s="1">
        <f>SUM(D4:D24)</f>
        <v>51285343.81000001</v>
      </c>
      <c r="E25" s="1">
        <f>SUM(E4:E24)</f>
        <v>91234943.5</v>
      </c>
      <c r="F25" s="1">
        <f>SUM(F4:F24)</f>
        <v>142520287.31</v>
      </c>
      <c r="G25" s="1">
        <f>SUM(G4:G24)</f>
        <v>85846182.930000007</v>
      </c>
      <c r="H25" s="6">
        <f>SUM(H4:H24)</f>
        <v>112643232.33000001</v>
      </c>
      <c r="I25" s="6"/>
    </row>
    <row r="26" spans="2:9" x14ac:dyDescent="0.25">
      <c r="D26" s="6"/>
      <c r="E26" s="6"/>
      <c r="F26" s="6"/>
      <c r="G26" s="6"/>
      <c r="H26" s="6"/>
      <c r="I26" s="6"/>
    </row>
    <row r="28" spans="2:9" x14ac:dyDescent="0.25">
      <c r="C28" s="27" t="s">
        <v>22</v>
      </c>
      <c r="H28" s="24"/>
    </row>
    <row r="29" spans="2:9" x14ac:dyDescent="0.25">
      <c r="C29" s="4"/>
      <c r="H29" s="23">
        <f>F25-F50</f>
        <v>117645432.14</v>
      </c>
    </row>
    <row r="30" spans="2:9" ht="18.75" x14ac:dyDescent="0.3">
      <c r="B30" s="13" t="s">
        <v>21</v>
      </c>
      <c r="C30" s="13" t="s">
        <v>23</v>
      </c>
      <c r="D30" s="13" t="s">
        <v>27</v>
      </c>
      <c r="E30" s="14" t="s">
        <v>28</v>
      </c>
      <c r="F30" s="15" t="s">
        <v>0</v>
      </c>
      <c r="G30" s="15" t="s">
        <v>29</v>
      </c>
      <c r="H30" s="23"/>
    </row>
    <row r="31" spans="2:9" ht="18.75" x14ac:dyDescent="0.3">
      <c r="B31" s="13">
        <v>211</v>
      </c>
      <c r="C31" s="16">
        <v>28318.58</v>
      </c>
      <c r="D31" s="20"/>
      <c r="E31" s="16">
        <v>4382012.79</v>
      </c>
      <c r="F31" s="15">
        <f>SUM(C31:E31)</f>
        <v>4410331.37</v>
      </c>
      <c r="G31" s="15"/>
      <c r="H31" s="24"/>
    </row>
    <row r="32" spans="2:9" ht="18.75" x14ac:dyDescent="0.3">
      <c r="B32" s="13">
        <v>266</v>
      </c>
      <c r="C32" s="16"/>
      <c r="D32" s="20"/>
      <c r="E32" s="16"/>
      <c r="F32" s="15">
        <f t="shared" ref="F32:F49" si="1">SUM(C32:E32)</f>
        <v>0</v>
      </c>
      <c r="G32" s="15"/>
      <c r="H32" s="24"/>
    </row>
    <row r="33" spans="2:8" s="7" customFormat="1" ht="18.75" x14ac:dyDescent="0.3">
      <c r="B33" s="13">
        <v>213</v>
      </c>
      <c r="C33" s="16">
        <v>16425.91</v>
      </c>
      <c r="D33" s="20"/>
      <c r="E33" s="16">
        <v>3050690.98</v>
      </c>
      <c r="F33" s="15">
        <f t="shared" si="1"/>
        <v>3067116.89</v>
      </c>
      <c r="G33" s="15"/>
      <c r="H33" s="24"/>
    </row>
    <row r="34" spans="2:8" s="7" customFormat="1" ht="18.75" x14ac:dyDescent="0.3">
      <c r="B34" s="13">
        <v>214</v>
      </c>
      <c r="C34" s="16"/>
      <c r="D34" s="20"/>
      <c r="E34" s="16"/>
      <c r="F34" s="15">
        <f t="shared" si="1"/>
        <v>0</v>
      </c>
      <c r="G34" s="15"/>
      <c r="H34" s="24"/>
    </row>
    <row r="35" spans="2:8" s="7" customFormat="1" ht="18.75" x14ac:dyDescent="0.3">
      <c r="B35" s="13">
        <v>221</v>
      </c>
      <c r="C35" s="16"/>
      <c r="D35" s="20">
        <v>131712</v>
      </c>
      <c r="E35" s="16">
        <v>38797.5</v>
      </c>
      <c r="F35" s="15">
        <f t="shared" si="1"/>
        <v>170509.5</v>
      </c>
      <c r="G35" s="15">
        <v>2728</v>
      </c>
      <c r="H35" s="24"/>
    </row>
    <row r="36" spans="2:8" s="7" customFormat="1" ht="18.75" x14ac:dyDescent="0.3">
      <c r="B36" s="13">
        <v>225</v>
      </c>
      <c r="C36" s="16">
        <v>20000</v>
      </c>
      <c r="D36" s="20">
        <v>784449.07</v>
      </c>
      <c r="E36" s="17"/>
      <c r="F36" s="15">
        <f t="shared" si="1"/>
        <v>804449.07</v>
      </c>
      <c r="G36" s="21"/>
      <c r="H36" s="24"/>
    </row>
    <row r="37" spans="2:8" s="7" customFormat="1" ht="18.75" x14ac:dyDescent="0.3">
      <c r="B37" s="13">
        <v>226</v>
      </c>
      <c r="C37" s="16">
        <v>1414484.35</v>
      </c>
      <c r="D37" s="20">
        <v>9454.5</v>
      </c>
      <c r="E37" s="20">
        <v>1252619.3999999999</v>
      </c>
      <c r="F37" s="15">
        <f t="shared" si="1"/>
        <v>2676558.25</v>
      </c>
      <c r="G37" s="22">
        <v>894815.4</v>
      </c>
      <c r="H37" s="24"/>
    </row>
    <row r="38" spans="2:8" s="7" customFormat="1" ht="18.75" x14ac:dyDescent="0.3">
      <c r="B38" s="13">
        <v>290</v>
      </c>
      <c r="C38" s="16"/>
      <c r="D38" s="20"/>
      <c r="E38" s="20"/>
      <c r="F38" s="15">
        <f t="shared" si="1"/>
        <v>0</v>
      </c>
      <c r="G38" s="22"/>
      <c r="H38" s="24"/>
    </row>
    <row r="39" spans="2:8" s="7" customFormat="1" ht="18.75" x14ac:dyDescent="0.3">
      <c r="B39" s="13">
        <v>310</v>
      </c>
      <c r="C39" s="16"/>
      <c r="D39" s="20">
        <v>13247617.119999999</v>
      </c>
      <c r="E39" s="20"/>
      <c r="F39" s="15">
        <f t="shared" si="1"/>
        <v>13247617.119999999</v>
      </c>
      <c r="G39" s="22">
        <v>2082199.35</v>
      </c>
      <c r="H39" s="24"/>
    </row>
    <row r="40" spans="2:8" s="7" customFormat="1" ht="18.75" x14ac:dyDescent="0.3">
      <c r="B40" s="13">
        <v>341</v>
      </c>
      <c r="C40" s="16"/>
      <c r="D40" s="20"/>
      <c r="E40" s="20"/>
      <c r="F40" s="15">
        <f t="shared" si="1"/>
        <v>0</v>
      </c>
      <c r="G40" s="22"/>
      <c r="H40" s="24"/>
    </row>
    <row r="41" spans="2:8" s="7" customFormat="1" ht="18.75" x14ac:dyDescent="0.3">
      <c r="B41" s="13">
        <v>342</v>
      </c>
      <c r="C41" s="16"/>
      <c r="D41" s="20">
        <v>376533.23</v>
      </c>
      <c r="E41" s="20">
        <v>71499</v>
      </c>
      <c r="F41" s="15">
        <f t="shared" si="1"/>
        <v>448032.23</v>
      </c>
      <c r="G41" s="22">
        <v>71499</v>
      </c>
      <c r="H41" s="24"/>
    </row>
    <row r="42" spans="2:8" s="7" customFormat="1" ht="18.75" x14ac:dyDescent="0.3">
      <c r="B42" s="13">
        <v>343</v>
      </c>
      <c r="C42" s="16"/>
      <c r="D42" s="20"/>
      <c r="E42" s="20"/>
      <c r="F42" s="15">
        <f t="shared" si="1"/>
        <v>0</v>
      </c>
      <c r="G42" s="22"/>
      <c r="H42" s="24"/>
    </row>
    <row r="43" spans="2:8" s="7" customFormat="1" ht="18.75" x14ac:dyDescent="0.3">
      <c r="B43" s="13">
        <v>346</v>
      </c>
      <c r="C43" s="16"/>
      <c r="D43" s="20"/>
      <c r="E43" s="20"/>
      <c r="F43" s="15">
        <f t="shared" si="1"/>
        <v>0</v>
      </c>
      <c r="G43" s="22"/>
      <c r="H43" s="24"/>
    </row>
    <row r="44" spans="2:8" s="7" customFormat="1" ht="18.75" x14ac:dyDescent="0.3">
      <c r="B44" s="13">
        <v>349</v>
      </c>
      <c r="C44" s="16"/>
      <c r="D44" s="20"/>
      <c r="E44" s="20"/>
      <c r="F44" s="15">
        <f t="shared" si="1"/>
        <v>0</v>
      </c>
      <c r="G44" s="22"/>
      <c r="H44" s="24"/>
    </row>
    <row r="45" spans="2:8" s="7" customFormat="1" ht="18.75" x14ac:dyDescent="0.3">
      <c r="B45" s="13">
        <v>212</v>
      </c>
      <c r="C45" s="16"/>
      <c r="D45" s="20">
        <v>42672.32</v>
      </c>
      <c r="E45" s="20">
        <v>0</v>
      </c>
      <c r="F45" s="15">
        <f t="shared" si="1"/>
        <v>42672.32</v>
      </c>
      <c r="G45" s="22"/>
      <c r="H45" s="24"/>
    </row>
    <row r="46" spans="2:8" s="7" customFormat="1" ht="18.75" x14ac:dyDescent="0.3">
      <c r="B46" s="13">
        <v>228</v>
      </c>
      <c r="C46" s="16"/>
      <c r="D46" s="20"/>
      <c r="E46" s="20"/>
      <c r="F46" s="15">
        <f t="shared" si="1"/>
        <v>0</v>
      </c>
      <c r="G46" s="22"/>
      <c r="H46" s="24"/>
    </row>
    <row r="47" spans="2:8" s="7" customFormat="1" ht="18.75" x14ac:dyDescent="0.3">
      <c r="B47" s="13">
        <v>263</v>
      </c>
      <c r="C47" s="16"/>
      <c r="D47" s="20"/>
      <c r="E47" s="20"/>
      <c r="F47" s="15">
        <f t="shared" si="1"/>
        <v>0</v>
      </c>
      <c r="G47" s="22"/>
      <c r="H47" s="24"/>
    </row>
    <row r="48" spans="2:8" s="7" customFormat="1" ht="18.75" x14ac:dyDescent="0.3">
      <c r="B48" s="13">
        <v>262</v>
      </c>
      <c r="C48" s="16">
        <v>7568.42</v>
      </c>
      <c r="D48" s="20"/>
      <c r="E48" s="20"/>
      <c r="F48" s="15">
        <f t="shared" si="1"/>
        <v>7568.42</v>
      </c>
      <c r="G48" s="22"/>
      <c r="H48" s="24"/>
    </row>
    <row r="49" spans="2:8" s="7" customFormat="1" ht="18.75" x14ac:dyDescent="0.3">
      <c r="B49" s="13">
        <v>222</v>
      </c>
      <c r="C49" s="16"/>
      <c r="D49" s="20"/>
      <c r="E49" s="20"/>
      <c r="F49" s="15">
        <f t="shared" si="1"/>
        <v>0</v>
      </c>
      <c r="G49" s="22"/>
      <c r="H49" s="24"/>
    </row>
    <row r="50" spans="2:8" s="7" customFormat="1" ht="18.75" x14ac:dyDescent="0.3">
      <c r="B50" s="19" t="s">
        <v>0</v>
      </c>
      <c r="C50" s="18">
        <f>SUM(C31:C49)</f>
        <v>1486797.26</v>
      </c>
      <c r="D50" s="18">
        <f>SUM(D31:D49)</f>
        <v>14592438.24</v>
      </c>
      <c r="E50" s="18">
        <f t="shared" ref="E50:G50" si="2">SUM(E31:E49)</f>
        <v>8795619.6699999999</v>
      </c>
      <c r="F50" s="18">
        <f>SUM(F31:F49)</f>
        <v>24874855.170000002</v>
      </c>
      <c r="G50" s="26">
        <f t="shared" si="2"/>
        <v>3051241.75</v>
      </c>
      <c r="H50" s="24"/>
    </row>
    <row r="51" spans="2:8" s="7" customFormat="1" x14ac:dyDescent="0.25">
      <c r="H51" s="24"/>
    </row>
    <row r="52" spans="2:8" s="7" customFormat="1" x14ac:dyDescent="0.25">
      <c r="H52" s="24"/>
    </row>
    <row r="53" spans="2:8" s="7" customFormat="1" x14ac:dyDescent="0.25">
      <c r="H53" s="24"/>
    </row>
    <row r="54" spans="2:8" s="7" customFormat="1" x14ac:dyDescent="0.25">
      <c r="B54" s="30" t="s">
        <v>30</v>
      </c>
      <c r="C54" s="30"/>
      <c r="D54" s="30"/>
      <c r="E54" s="30"/>
      <c r="F54" s="30"/>
      <c r="G54" s="30"/>
      <c r="H54" s="30"/>
    </row>
    <row r="55" spans="2:8" s="7" customFormat="1" x14ac:dyDescent="0.25">
      <c r="B55" s="30"/>
      <c r="C55" s="30"/>
      <c r="D55" s="30"/>
      <c r="E55" s="30"/>
      <c r="F55" s="30"/>
      <c r="G55" s="30"/>
      <c r="H55" s="30"/>
    </row>
  </sheetData>
  <mergeCells count="2">
    <mergeCell ref="B1:G1"/>
    <mergeCell ref="B54:H55"/>
  </mergeCells>
  <pageMargins left="0.27559055118110237" right="0.23622047244094491" top="0.35433070866141736" bottom="0.74803149606299213" header="0.31496062992125984" footer="0.31496062992125984"/>
  <pageSetup paperSize="9" scale="5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01.08.2023    (2)</vt:lpstr>
      <vt:lpstr>'01.08.2023    (2)'!Область_печати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2023-08-29T03:46:56Z</dcterms:modified>
</cp:coreProperties>
</file>