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Beya2\kumi\"/>
    </mc:Choice>
  </mc:AlternateContent>
  <bookViews>
    <workbookView xWindow="0" yWindow="0" windowWidth="19200" windowHeight="12090" tabRatio="883" activeTab="2"/>
  </bookViews>
  <sheets>
    <sheet name="РАЗДЕЛ I" sheetId="5" r:id="rId1"/>
    <sheet name="РАЗДЕЛ II" sheetId="54" r:id="rId2"/>
    <sheet name="РАЗДЕЛ III" sheetId="1" r:id="rId3"/>
  </sheets>
  <definedNames>
    <definedName name="_xlnm._FilterDatabase" localSheetId="1" hidden="1">'РАЗДЕЛ II'!$A$1:$L$38</definedName>
    <definedName name="_xlnm.Print_Area" localSheetId="0">'РАЗДЕЛ I'!$A$2:$P$459</definedName>
    <definedName name="_xlnm.Print_Area" localSheetId="1">'РАЗДЕЛ II'!$A$1:$L$1038</definedName>
    <definedName name="_xlnm.Print_Area" localSheetId="2">'РАЗДЕЛ III'!$A$2:$M$55</definedName>
  </definedNames>
  <calcPr calcId="162913" refMode="R1C1"/>
  <customWorkbookViews>
    <customWorkbookView name="Голиков - Личное представление" guid="{89DE2BB3-1FB2-48B8-8772-292D0DFC12F0}" mergeInterval="0" personalView="1" maximized="1" windowWidth="1471" windowHeight="934" activeSheetId="1"/>
  </customWorkbookViews>
</workbook>
</file>

<file path=xl/calcChain.xml><?xml version="1.0" encoding="utf-8"?>
<calcChain xmlns="http://schemas.openxmlformats.org/spreadsheetml/2006/main">
  <c r="D38" i="54" l="1"/>
  <c r="C38" i="54"/>
  <c r="F37" i="54"/>
  <c r="D259" i="54"/>
  <c r="C259" i="54"/>
  <c r="E259" i="54" s="1"/>
  <c r="F258" i="54"/>
  <c r="F257" i="54"/>
  <c r="F256" i="54"/>
  <c r="E256" i="54"/>
  <c r="F255" i="54"/>
  <c r="E255" i="54"/>
  <c r="D468" i="54"/>
  <c r="C468" i="54"/>
  <c r="E468" i="54" s="1"/>
  <c r="E467" i="54"/>
  <c r="F254" i="54"/>
  <c r="E254" i="54"/>
  <c r="F52" i="54"/>
  <c r="E52" i="54"/>
  <c r="E51" i="54"/>
  <c r="F51" i="54"/>
  <c r="F34" i="54"/>
  <c r="F35" i="54"/>
  <c r="F36" i="54"/>
  <c r="F30" i="54"/>
  <c r="F31" i="54"/>
  <c r="F32" i="54"/>
  <c r="F33" i="54"/>
  <c r="F25" i="54"/>
  <c r="F26" i="54"/>
  <c r="F27" i="54"/>
  <c r="F28" i="54"/>
  <c r="F29" i="54"/>
  <c r="F21" i="54"/>
  <c r="F22" i="54"/>
  <c r="F23" i="54"/>
  <c r="F24" i="54"/>
  <c r="F20" i="54"/>
  <c r="F15" i="54"/>
  <c r="F16" i="54"/>
  <c r="F17" i="54"/>
  <c r="F18" i="54"/>
  <c r="F19" i="54"/>
  <c r="F11" i="54"/>
  <c r="F12" i="54"/>
  <c r="F13" i="54"/>
  <c r="F14" i="54"/>
  <c r="F8" i="54"/>
  <c r="F9" i="54"/>
  <c r="F10" i="54"/>
  <c r="F5" i="54"/>
  <c r="F6" i="54"/>
  <c r="F7" i="54"/>
  <c r="F4" i="54"/>
  <c r="E828" i="54"/>
  <c r="F833" i="54"/>
  <c r="F832" i="54"/>
  <c r="F831" i="54"/>
  <c r="F830" i="54"/>
  <c r="E830" i="54"/>
  <c r="F829" i="54"/>
  <c r="E829" i="54"/>
  <c r="F828" i="54"/>
  <c r="F827" i="54"/>
  <c r="F826" i="54"/>
  <c r="E827" i="54"/>
  <c r="E823" i="54"/>
  <c r="E826" i="54"/>
  <c r="F825" i="54"/>
  <c r="E825" i="54"/>
  <c r="F824" i="54"/>
  <c r="F823" i="54"/>
  <c r="F822" i="54"/>
  <c r="E822" i="54"/>
  <c r="F819" i="54"/>
  <c r="F818" i="54"/>
  <c r="F817" i="54"/>
  <c r="F816" i="54"/>
  <c r="F815" i="54"/>
  <c r="F814" i="54"/>
  <c r="F813" i="54"/>
  <c r="F812" i="54"/>
  <c r="F820" i="54"/>
  <c r="E820" i="54"/>
  <c r="E819" i="54"/>
  <c r="E816" i="54"/>
  <c r="E815" i="54"/>
  <c r="E813" i="54"/>
  <c r="F796" i="54"/>
  <c r="C809" i="54"/>
  <c r="F808" i="54"/>
  <c r="F807" i="54"/>
  <c r="F806" i="54"/>
  <c r="D834" i="54"/>
  <c r="C834" i="54"/>
  <c r="E812" i="54"/>
  <c r="F811" i="54"/>
  <c r="E811" i="54"/>
  <c r="E808" i="54"/>
  <c r="E796" i="54"/>
  <c r="D797" i="54"/>
  <c r="C797" i="54"/>
  <c r="D777" i="54"/>
  <c r="C777" i="54"/>
  <c r="E776" i="54"/>
  <c r="E775" i="54"/>
  <c r="D773" i="54"/>
  <c r="C773" i="54"/>
  <c r="D738" i="54"/>
  <c r="C738" i="54"/>
  <c r="F735" i="54"/>
  <c r="F736" i="54"/>
  <c r="F737" i="54"/>
  <c r="E735" i="54"/>
  <c r="E736" i="54"/>
  <c r="E737" i="54"/>
  <c r="F729" i="54"/>
  <c r="E729" i="54"/>
  <c r="D719" i="54"/>
  <c r="C719" i="54"/>
  <c r="E718" i="54"/>
  <c r="D711" i="54"/>
  <c r="C711" i="54"/>
  <c r="F710" i="54"/>
  <c r="E710" i="54"/>
  <c r="F694" i="54"/>
  <c r="F695" i="54"/>
  <c r="F696" i="54"/>
  <c r="F697" i="54"/>
  <c r="E694" i="54"/>
  <c r="E695" i="54"/>
  <c r="E696" i="54"/>
  <c r="E697" i="54"/>
  <c r="F687" i="54"/>
  <c r="F688" i="54"/>
  <c r="F689" i="54"/>
  <c r="F690" i="54"/>
  <c r="F691" i="54"/>
  <c r="F692" i="54"/>
  <c r="F693" i="54"/>
  <c r="E687" i="54"/>
  <c r="E688" i="54"/>
  <c r="E689" i="54"/>
  <c r="E690" i="54"/>
  <c r="E691" i="54"/>
  <c r="E692" i="54"/>
  <c r="E693" i="54"/>
  <c r="F686" i="54"/>
  <c r="E686" i="54"/>
  <c r="F685" i="54"/>
  <c r="F684" i="54"/>
  <c r="E684" i="54"/>
  <c r="F683" i="54"/>
  <c r="E683" i="54"/>
  <c r="F681" i="54"/>
  <c r="F682" i="54"/>
  <c r="F679" i="54"/>
  <c r="F680" i="54"/>
  <c r="F674" i="54"/>
  <c r="F675" i="54"/>
  <c r="F676" i="54"/>
  <c r="F677" i="54"/>
  <c r="F678" i="54"/>
  <c r="F668" i="54"/>
  <c r="F669" i="54"/>
  <c r="F670" i="54"/>
  <c r="F671" i="54"/>
  <c r="F672" i="54"/>
  <c r="F673" i="54"/>
  <c r="F662" i="54"/>
  <c r="F663" i="54"/>
  <c r="F664" i="54"/>
  <c r="F665" i="54"/>
  <c r="F666" i="54"/>
  <c r="F667" i="54"/>
  <c r="F657" i="54"/>
  <c r="F658" i="54"/>
  <c r="F659" i="54"/>
  <c r="F660" i="54"/>
  <c r="F661" i="54"/>
  <c r="E681" i="54"/>
  <c r="E682" i="54"/>
  <c r="E685" i="54"/>
  <c r="E676" i="54"/>
  <c r="E677" i="54"/>
  <c r="E678" i="54"/>
  <c r="E679" i="54"/>
  <c r="E680" i="54"/>
  <c r="E670" i="54"/>
  <c r="E671" i="54"/>
  <c r="E672" i="54"/>
  <c r="E673" i="54"/>
  <c r="E674" i="54"/>
  <c r="E675" i="54"/>
  <c r="E665" i="54"/>
  <c r="E666" i="54"/>
  <c r="E667" i="54"/>
  <c r="E668" i="54"/>
  <c r="E669" i="54"/>
  <c r="E661" i="54"/>
  <c r="E662" i="54"/>
  <c r="E663" i="54"/>
  <c r="E664" i="54"/>
  <c r="E657" i="54"/>
  <c r="E658" i="54"/>
  <c r="E659" i="54"/>
  <c r="E660" i="54"/>
  <c r="D652" i="54"/>
  <c r="C652" i="54"/>
  <c r="D636" i="54"/>
  <c r="C636" i="54"/>
  <c r="D610" i="54"/>
  <c r="C610" i="54"/>
  <c r="C589" i="54"/>
  <c r="D566" i="54"/>
  <c r="C566" i="54"/>
  <c r="D551" i="54"/>
  <c r="C551" i="54"/>
  <c r="D49" i="54"/>
  <c r="C49" i="54"/>
  <c r="E9" i="54"/>
  <c r="D598" i="54"/>
  <c r="C598" i="54"/>
  <c r="F592" i="54"/>
  <c r="F593" i="54"/>
  <c r="F594" i="54"/>
  <c r="F591" i="54"/>
  <c r="D595" i="54"/>
  <c r="C595" i="54"/>
  <c r="E593" i="54"/>
  <c r="E594" i="54"/>
  <c r="E591" i="54"/>
  <c r="E592" i="54"/>
  <c r="H82" i="5"/>
  <c r="H118" i="5"/>
  <c r="D42" i="54"/>
  <c r="C42" i="54"/>
  <c r="E41" i="54"/>
  <c r="E12" i="54"/>
  <c r="E13" i="54"/>
  <c r="E14" i="54"/>
  <c r="E15" i="54"/>
  <c r="E16" i="54"/>
  <c r="E17" i="54"/>
  <c r="E18" i="54"/>
  <c r="E19" i="54"/>
  <c r="E20" i="54"/>
  <c r="E21" i="54"/>
  <c r="E24" i="54"/>
  <c r="E25" i="54"/>
  <c r="E26" i="54"/>
  <c r="E27" i="54"/>
  <c r="E28" i="54"/>
  <c r="E30" i="54"/>
  <c r="E31" i="54"/>
  <c r="E32" i="54"/>
  <c r="E33" i="54"/>
  <c r="E5" i="54"/>
  <c r="E6" i="54"/>
  <c r="E7" i="54"/>
  <c r="E8" i="54"/>
  <c r="E11" i="54"/>
  <c r="D754" i="54"/>
  <c r="F575" i="54"/>
  <c r="E575" i="54"/>
  <c r="F648" i="54"/>
  <c r="F647" i="54"/>
  <c r="F646" i="54"/>
  <c r="D504" i="54"/>
  <c r="C504" i="54"/>
  <c r="D523" i="54"/>
  <c r="C523" i="54"/>
  <c r="D589" i="54"/>
  <c r="D488" i="54"/>
  <c r="C488" i="54"/>
  <c r="F59" i="54"/>
  <c r="D788" i="54"/>
  <c r="C788" i="54"/>
  <c r="F645" i="54"/>
  <c r="F644" i="54"/>
  <c r="F643" i="54"/>
  <c r="F642" i="54"/>
  <c r="F641" i="54"/>
  <c r="E629" i="54"/>
  <c r="F629" i="54"/>
  <c r="E628" i="54"/>
  <c r="F628" i="54"/>
  <c r="E627" i="54"/>
  <c r="F627" i="54"/>
  <c r="D699" i="54"/>
  <c r="C699" i="54"/>
  <c r="E807" i="54"/>
  <c r="E806" i="54"/>
  <c r="D809" i="54"/>
  <c r="F709" i="54"/>
  <c r="F708" i="54"/>
  <c r="F707" i="54"/>
  <c r="F706" i="54"/>
  <c r="F705" i="54"/>
  <c r="E709" i="54"/>
  <c r="E708" i="54"/>
  <c r="E707" i="54"/>
  <c r="E706" i="54"/>
  <c r="E705" i="54"/>
  <c r="I55" i="5"/>
  <c r="I54" i="5"/>
  <c r="I53" i="5"/>
  <c r="I52" i="5"/>
  <c r="I51" i="5"/>
  <c r="I50" i="5"/>
  <c r="I49" i="5"/>
  <c r="I48" i="5"/>
  <c r="I47" i="5"/>
  <c r="I46" i="5"/>
  <c r="I90" i="5"/>
  <c r="G89" i="5"/>
  <c r="I89" i="5" s="1"/>
  <c r="G74" i="5"/>
  <c r="I74" i="5" s="1"/>
  <c r="I141" i="5"/>
  <c r="G135" i="5"/>
  <c r="I135" i="5" s="1"/>
  <c r="G73" i="5"/>
  <c r="I73" i="5" s="1"/>
  <c r="I64" i="5"/>
  <c r="I63" i="5"/>
  <c r="I62" i="5"/>
  <c r="I61" i="5"/>
  <c r="I232" i="5"/>
  <c r="I292" i="5"/>
  <c r="I291" i="5"/>
  <c r="I286" i="5"/>
  <c r="I285" i="5"/>
  <c r="H284" i="5"/>
  <c r="I255" i="5"/>
  <c r="G143" i="5"/>
  <c r="I143" i="5" s="1"/>
  <c r="G142" i="5"/>
  <c r="I142" i="5" s="1"/>
  <c r="G140" i="5"/>
  <c r="I140" i="5" s="1"/>
  <c r="G138" i="5"/>
  <c r="I138" i="5" s="1"/>
  <c r="G137" i="5"/>
  <c r="I137" i="5" s="1"/>
  <c r="G136" i="5"/>
  <c r="I136" i="5" s="1"/>
  <c r="G134" i="5"/>
  <c r="I134" i="5" s="1"/>
  <c r="I133" i="5"/>
  <c r="G132" i="5"/>
  <c r="I132" i="5" s="1"/>
  <c r="G131" i="5"/>
  <c r="I131" i="5" s="1"/>
  <c r="I129" i="5"/>
  <c r="G127" i="5"/>
  <c r="I127" i="5" s="1"/>
  <c r="I126" i="5"/>
  <c r="I125" i="5"/>
  <c r="I124" i="5"/>
  <c r="G123" i="5"/>
  <c r="I123" i="5" s="1"/>
  <c r="G120" i="5"/>
  <c r="I120" i="5" s="1"/>
  <c r="I119" i="5"/>
  <c r="I118" i="5"/>
  <c r="G117" i="5"/>
  <c r="I117" i="5" s="1"/>
  <c r="I116" i="5"/>
  <c r="G115" i="5"/>
  <c r="I115" i="5" s="1"/>
  <c r="G114" i="5"/>
  <c r="I114" i="5" s="1"/>
  <c r="I113" i="5"/>
  <c r="G112" i="5"/>
  <c r="I112" i="5" s="1"/>
  <c r="I109" i="5"/>
  <c r="I108" i="5"/>
  <c r="I107" i="5"/>
  <c r="I106" i="5"/>
  <c r="G105" i="5"/>
  <c r="I105" i="5" s="1"/>
  <c r="G104" i="5"/>
  <c r="I104" i="5" s="1"/>
  <c r="G103" i="5"/>
  <c r="I103" i="5" s="1"/>
  <c r="G101" i="5"/>
  <c r="I101" i="5" s="1"/>
  <c r="G100" i="5"/>
  <c r="I100" i="5" s="1"/>
  <c r="G95" i="5"/>
  <c r="I95" i="5" s="1"/>
  <c r="G94" i="5"/>
  <c r="I94" i="5" s="1"/>
  <c r="G93" i="5"/>
  <c r="I93" i="5" s="1"/>
  <c r="I92" i="5"/>
  <c r="G91" i="5"/>
  <c r="I91" i="5" s="1"/>
  <c r="I88" i="5"/>
  <c r="G87" i="5"/>
  <c r="I87" i="5" s="1"/>
  <c r="G85" i="5"/>
  <c r="I85" i="5" s="1"/>
  <c r="G84" i="5"/>
  <c r="I84" i="5" s="1"/>
  <c r="G83" i="5"/>
  <c r="I83" i="5" s="1"/>
  <c r="G81" i="5"/>
  <c r="I81" i="5" s="1"/>
  <c r="G80" i="5"/>
  <c r="I80" i="5" s="1"/>
  <c r="G79" i="5"/>
  <c r="I79" i="5" s="1"/>
  <c r="G78" i="5"/>
  <c r="I78" i="5" s="1"/>
  <c r="G77" i="5"/>
  <c r="I77" i="5" s="1"/>
  <c r="I76" i="5"/>
  <c r="I75" i="5"/>
  <c r="G72" i="5"/>
  <c r="I72" i="5" s="1"/>
  <c r="G69" i="5"/>
  <c r="I69" i="5" s="1"/>
  <c r="G68" i="5"/>
  <c r="I68" i="5" s="1"/>
  <c r="G67" i="5"/>
  <c r="I67" i="5" s="1"/>
  <c r="G66" i="5"/>
  <c r="I66" i="5" s="1"/>
  <c r="I65" i="5"/>
  <c r="G59" i="5"/>
  <c r="I59" i="5" s="1"/>
  <c r="G58" i="5"/>
  <c r="F792" i="54"/>
  <c r="F793" i="54"/>
  <c r="F794" i="54"/>
  <c r="F795" i="54"/>
  <c r="E795" i="54"/>
  <c r="E792" i="54"/>
  <c r="E793" i="54"/>
  <c r="E794" i="54"/>
  <c r="E45" i="54"/>
  <c r="E46" i="54"/>
  <c r="E44" i="54"/>
  <c r="F802" i="54"/>
  <c r="F803" i="54"/>
  <c r="E802" i="54"/>
  <c r="E803" i="54"/>
  <c r="D804" i="54"/>
  <c r="C804" i="54"/>
  <c r="F799" i="54"/>
  <c r="E799" i="54"/>
  <c r="D800" i="54"/>
  <c r="C800" i="54"/>
  <c r="F780" i="54"/>
  <c r="F781" i="54"/>
  <c r="F782" i="54"/>
  <c r="F783" i="54"/>
  <c r="F784" i="54"/>
  <c r="F785" i="54"/>
  <c r="F786" i="54"/>
  <c r="F779" i="54"/>
  <c r="E780" i="54"/>
  <c r="E781" i="54"/>
  <c r="E782" i="54"/>
  <c r="E783" i="54"/>
  <c r="E784" i="54"/>
  <c r="E785" i="54"/>
  <c r="E786" i="54"/>
  <c r="E779" i="54"/>
  <c r="F757" i="54"/>
  <c r="F758" i="54"/>
  <c r="F759" i="54"/>
  <c r="F760" i="54"/>
  <c r="F761" i="54"/>
  <c r="F762" i="54"/>
  <c r="F763" i="54"/>
  <c r="F764" i="54"/>
  <c r="F765" i="54"/>
  <c r="F766" i="54"/>
  <c r="F767" i="54"/>
  <c r="F768" i="54"/>
  <c r="F756" i="54"/>
  <c r="E757" i="54"/>
  <c r="E758" i="54"/>
  <c r="E759" i="54"/>
  <c r="E760" i="54"/>
  <c r="E761" i="54"/>
  <c r="E762" i="54"/>
  <c r="E763" i="54"/>
  <c r="E764" i="54"/>
  <c r="E765" i="54"/>
  <c r="E766" i="54"/>
  <c r="E767" i="54"/>
  <c r="E768" i="54"/>
  <c r="E756" i="54"/>
  <c r="F741" i="54"/>
  <c r="F742" i="54"/>
  <c r="F743" i="54"/>
  <c r="F744" i="54"/>
  <c r="F745" i="54"/>
  <c r="F746" i="54"/>
  <c r="F747" i="54"/>
  <c r="F748" i="54"/>
  <c r="F749" i="54"/>
  <c r="F750" i="54"/>
  <c r="F751" i="54"/>
  <c r="F752" i="54"/>
  <c r="F753" i="54"/>
  <c r="F740" i="54"/>
  <c r="E741" i="54"/>
  <c r="E742" i="54"/>
  <c r="E743" i="54"/>
  <c r="E744" i="54"/>
  <c r="E745" i="54"/>
  <c r="E746" i="54"/>
  <c r="E747" i="54"/>
  <c r="E748" i="54"/>
  <c r="E749" i="54"/>
  <c r="E750" i="54"/>
  <c r="E751" i="54"/>
  <c r="E752" i="54"/>
  <c r="E753" i="54"/>
  <c r="E740" i="54"/>
  <c r="C754" i="54"/>
  <c r="F730" i="54"/>
  <c r="F731" i="54"/>
  <c r="F732" i="54"/>
  <c r="F733" i="54"/>
  <c r="F734" i="54"/>
  <c r="E730" i="54"/>
  <c r="E731" i="54"/>
  <c r="E732" i="54"/>
  <c r="E733" i="54"/>
  <c r="E734" i="54"/>
  <c r="F722" i="54"/>
  <c r="F723" i="54"/>
  <c r="F724" i="54"/>
  <c r="F725" i="54"/>
  <c r="F726" i="54"/>
  <c r="F721" i="54"/>
  <c r="E722" i="54"/>
  <c r="E723" i="54"/>
  <c r="E724" i="54"/>
  <c r="E725" i="54"/>
  <c r="E726" i="54"/>
  <c r="E721" i="54"/>
  <c r="D727" i="54"/>
  <c r="C727" i="54"/>
  <c r="F717" i="54"/>
  <c r="E717" i="54"/>
  <c r="F713" i="54"/>
  <c r="F714" i="54"/>
  <c r="E713" i="54"/>
  <c r="E714" i="54"/>
  <c r="D715" i="54"/>
  <c r="C715" i="54"/>
  <c r="F701" i="54"/>
  <c r="F702" i="54"/>
  <c r="F703" i="54"/>
  <c r="F704" i="54"/>
  <c r="E701" i="54"/>
  <c r="E702" i="54"/>
  <c r="E703" i="54"/>
  <c r="E704" i="54"/>
  <c r="F656" i="54"/>
  <c r="E656" i="54"/>
  <c r="F638" i="54"/>
  <c r="F639" i="54"/>
  <c r="F640" i="54"/>
  <c r="E638" i="54"/>
  <c r="F620" i="54"/>
  <c r="F621" i="54"/>
  <c r="F622" i="54"/>
  <c r="F623" i="54"/>
  <c r="F624" i="54"/>
  <c r="F625" i="54"/>
  <c r="F626" i="54"/>
  <c r="F619" i="54"/>
  <c r="E620" i="54"/>
  <c r="E621" i="54"/>
  <c r="E622" i="54"/>
  <c r="E623" i="54"/>
  <c r="E624" i="54"/>
  <c r="E625" i="54"/>
  <c r="E626" i="54"/>
  <c r="E619" i="54"/>
  <c r="F615" i="54"/>
  <c r="F616" i="54"/>
  <c r="E615" i="54"/>
  <c r="E616" i="54"/>
  <c r="D617" i="54"/>
  <c r="C617" i="54"/>
  <c r="F612" i="54"/>
  <c r="E612" i="54"/>
  <c r="D613" i="54"/>
  <c r="C613" i="54"/>
  <c r="F600" i="54"/>
  <c r="F601" i="54"/>
  <c r="F602" i="54"/>
  <c r="F603" i="54"/>
  <c r="F604" i="54"/>
  <c r="F605" i="54"/>
  <c r="F606" i="54"/>
  <c r="F607" i="54"/>
  <c r="F608" i="54"/>
  <c r="E600" i="54"/>
  <c r="E601" i="54"/>
  <c r="E602" i="54"/>
  <c r="E603" i="54"/>
  <c r="E604" i="54"/>
  <c r="E605" i="54"/>
  <c r="E606" i="54"/>
  <c r="E607" i="54"/>
  <c r="E608" i="54"/>
  <c r="F597" i="54"/>
  <c r="F569" i="54"/>
  <c r="F570" i="54"/>
  <c r="F571" i="54"/>
  <c r="F572" i="54"/>
  <c r="F573" i="54"/>
  <c r="F574" i="54"/>
  <c r="F576" i="54"/>
  <c r="F577" i="54"/>
  <c r="F578" i="54"/>
  <c r="F579" i="54"/>
  <c r="F580" i="54"/>
  <c r="F581" i="54"/>
  <c r="F582" i="54"/>
  <c r="F583" i="54"/>
  <c r="F584" i="54"/>
  <c r="F585" i="54"/>
  <c r="F586" i="54"/>
  <c r="F568" i="54"/>
  <c r="F554" i="54"/>
  <c r="F555" i="54"/>
  <c r="F556" i="54"/>
  <c r="F557" i="54"/>
  <c r="F558" i="54"/>
  <c r="F559" i="54"/>
  <c r="F560" i="54"/>
  <c r="F561" i="54"/>
  <c r="F562" i="54"/>
  <c r="F563" i="54"/>
  <c r="F564" i="54"/>
  <c r="F553" i="54"/>
  <c r="F526" i="54"/>
  <c r="F527" i="54"/>
  <c r="F528" i="54"/>
  <c r="F529" i="54"/>
  <c r="F530" i="54"/>
  <c r="F531" i="54"/>
  <c r="F532" i="54"/>
  <c r="F533" i="54"/>
  <c r="F534" i="54"/>
  <c r="F535" i="54"/>
  <c r="F536" i="54"/>
  <c r="F537" i="54"/>
  <c r="F538" i="54"/>
  <c r="F539" i="54"/>
  <c r="F540" i="54"/>
  <c r="F541" i="54"/>
  <c r="F542" i="54"/>
  <c r="F543" i="54"/>
  <c r="F544" i="54"/>
  <c r="F545" i="54"/>
  <c r="F546" i="54"/>
  <c r="F547" i="54"/>
  <c r="F525" i="54"/>
  <c r="F507" i="54"/>
  <c r="F508" i="54"/>
  <c r="F509" i="54"/>
  <c r="F510" i="54"/>
  <c r="F511" i="54"/>
  <c r="F512" i="54"/>
  <c r="F513" i="54"/>
  <c r="F514" i="54"/>
  <c r="F515" i="54"/>
  <c r="F516" i="54"/>
  <c r="F517" i="54"/>
  <c r="F506" i="54"/>
  <c r="F502" i="54"/>
  <c r="F497" i="54"/>
  <c r="F498" i="54"/>
  <c r="F499" i="54"/>
  <c r="F496" i="54"/>
  <c r="D500" i="54"/>
  <c r="C500" i="54"/>
  <c r="F493" i="54"/>
  <c r="D494" i="54"/>
  <c r="C494" i="54"/>
  <c r="D491" i="54"/>
  <c r="C491" i="54"/>
  <c r="F490" i="54"/>
  <c r="F475" i="54"/>
  <c r="F476" i="54"/>
  <c r="F477" i="54"/>
  <c r="F478" i="54"/>
  <c r="F479" i="54"/>
  <c r="F480" i="54"/>
  <c r="F481" i="54"/>
  <c r="F482" i="54"/>
  <c r="F483" i="54"/>
  <c r="F474" i="54"/>
  <c r="E475" i="54"/>
  <c r="E480" i="54"/>
  <c r="E481" i="54"/>
  <c r="E482" i="54"/>
  <c r="E483" i="54"/>
  <c r="E476" i="54"/>
  <c r="E477" i="54"/>
  <c r="E478" i="54"/>
  <c r="E479" i="54"/>
  <c r="E474" i="54"/>
  <c r="F471" i="54"/>
  <c r="F470" i="54"/>
  <c r="E3" i="54"/>
  <c r="E4" i="54"/>
  <c r="E57" i="54"/>
  <c r="E58" i="54"/>
  <c r="E53" i="54"/>
  <c r="E54" i="54"/>
  <c r="E55" i="54"/>
  <c r="E56" i="54"/>
  <c r="E261" i="54"/>
  <c r="E262" i="54"/>
  <c r="E263" i="54"/>
  <c r="E265" i="54"/>
  <c r="E266" i="54"/>
  <c r="E267" i="54"/>
  <c r="E268" i="54"/>
  <c r="E269" i="54"/>
  <c r="E270" i="54"/>
  <c r="E271" i="54"/>
  <c r="E272" i="54"/>
  <c r="E273" i="54"/>
  <c r="E274" i="54"/>
  <c r="E275" i="54"/>
  <c r="E276" i="54"/>
  <c r="E277" i="54"/>
  <c r="E278" i="54"/>
  <c r="E279" i="54"/>
  <c r="E280" i="54"/>
  <c r="E281" i="54"/>
  <c r="E282" i="54"/>
  <c r="E283" i="54"/>
  <c r="E284" i="54"/>
  <c r="E285" i="54"/>
  <c r="E286" i="54"/>
  <c r="E287" i="54"/>
  <c r="E288" i="54"/>
  <c r="E289" i="54"/>
  <c r="E290" i="54"/>
  <c r="E291" i="54"/>
  <c r="E292" i="54"/>
  <c r="E293" i="54"/>
  <c r="E294" i="54"/>
  <c r="E295" i="54"/>
  <c r="E296" i="54"/>
  <c r="E297" i="54"/>
  <c r="E298" i="54"/>
  <c r="E299" i="54"/>
  <c r="E300" i="54"/>
  <c r="E301" i="54"/>
  <c r="E302" i="54"/>
  <c r="E303" i="54"/>
  <c r="E304" i="54"/>
  <c r="E305" i="54"/>
  <c r="E306" i="54"/>
  <c r="E307" i="54"/>
  <c r="E308" i="54"/>
  <c r="E309" i="54"/>
  <c r="E310" i="54"/>
  <c r="E311" i="54"/>
  <c r="E312" i="54"/>
  <c r="E313" i="54"/>
  <c r="E314" i="54"/>
  <c r="E315" i="54"/>
  <c r="E316" i="54"/>
  <c r="E317" i="54"/>
  <c r="E318" i="54"/>
  <c r="E319" i="54"/>
  <c r="E320" i="54"/>
  <c r="E321" i="54"/>
  <c r="E322" i="54"/>
  <c r="E323" i="54"/>
  <c r="E324" i="54"/>
  <c r="E325" i="54"/>
  <c r="E326" i="54"/>
  <c r="E327" i="54"/>
  <c r="E328" i="54"/>
  <c r="E329" i="54"/>
  <c r="E330" i="54"/>
  <c r="E331" i="54"/>
  <c r="E332" i="54"/>
  <c r="E333" i="54"/>
  <c r="E334" i="54"/>
  <c r="E335" i="54"/>
  <c r="E336" i="54"/>
  <c r="E337" i="54"/>
  <c r="E338" i="54"/>
  <c r="E339" i="54"/>
  <c r="E340" i="54"/>
  <c r="E341" i="54"/>
  <c r="E342" i="54"/>
  <c r="E343" i="54"/>
  <c r="E344" i="54"/>
  <c r="E345" i="54"/>
  <c r="E346" i="54"/>
  <c r="E347" i="54"/>
  <c r="E348" i="54"/>
  <c r="E349" i="54"/>
  <c r="E350" i="54"/>
  <c r="E351" i="54"/>
  <c r="E352" i="54"/>
  <c r="E353" i="54"/>
  <c r="E354" i="54"/>
  <c r="E355" i="54"/>
  <c r="E356" i="54"/>
  <c r="E357" i="54"/>
  <c r="E358" i="54"/>
  <c r="E359" i="54"/>
  <c r="E360" i="54"/>
  <c r="E361" i="54"/>
  <c r="E362" i="54"/>
  <c r="E363" i="54"/>
  <c r="E364" i="54"/>
  <c r="E365" i="54"/>
  <c r="E366" i="54"/>
  <c r="E367" i="54"/>
  <c r="E368" i="54"/>
  <c r="E369" i="54"/>
  <c r="E370" i="54"/>
  <c r="E371" i="54"/>
  <c r="E372" i="54"/>
  <c r="E373" i="54"/>
  <c r="E374" i="54"/>
  <c r="E375" i="54"/>
  <c r="E376" i="54"/>
  <c r="E377" i="54"/>
  <c r="E378" i="54"/>
  <c r="E379" i="54"/>
  <c r="E380" i="54"/>
  <c r="E381" i="54"/>
  <c r="E382" i="54"/>
  <c r="E383" i="54"/>
  <c r="E384" i="54"/>
  <c r="E385" i="54"/>
  <c r="E386" i="54"/>
  <c r="E387" i="54"/>
  <c r="E388" i="54"/>
  <c r="E389" i="54"/>
  <c r="E390" i="54"/>
  <c r="E391" i="54"/>
  <c r="E392" i="54"/>
  <c r="E393" i="54"/>
  <c r="E394" i="54"/>
  <c r="E395" i="54"/>
  <c r="E396" i="54"/>
  <c r="E397" i="54"/>
  <c r="E398" i="54"/>
  <c r="E399" i="54"/>
  <c r="E400" i="54"/>
  <c r="E401" i="54"/>
  <c r="E402" i="54"/>
  <c r="E403" i="54"/>
  <c r="E404" i="54"/>
  <c r="E405" i="54"/>
  <c r="E406" i="54"/>
  <c r="E407" i="54"/>
  <c r="E408" i="54"/>
  <c r="E409" i="54"/>
  <c r="E410" i="54"/>
  <c r="E411" i="54"/>
  <c r="E412" i="54"/>
  <c r="E413" i="54"/>
  <c r="E414" i="54"/>
  <c r="E415" i="54"/>
  <c r="E416" i="54"/>
  <c r="E417" i="54"/>
  <c r="E418" i="54"/>
  <c r="E419" i="54"/>
  <c r="E420" i="54"/>
  <c r="E421" i="54"/>
  <c r="E422" i="54"/>
  <c r="E423" i="54"/>
  <c r="E424" i="54"/>
  <c r="E425" i="54"/>
  <c r="E426" i="54"/>
  <c r="E427" i="54"/>
  <c r="E428" i="54"/>
  <c r="E429" i="54"/>
  <c r="E430" i="54"/>
  <c r="E431" i="54"/>
  <c r="E432" i="54"/>
  <c r="E433" i="54"/>
  <c r="E434" i="54"/>
  <c r="E435" i="54"/>
  <c r="E436" i="54"/>
  <c r="E437" i="54"/>
  <c r="E438" i="54"/>
  <c r="E439" i="54"/>
  <c r="E440" i="54"/>
  <c r="E441" i="54"/>
  <c r="E442" i="54"/>
  <c r="F261" i="54"/>
  <c r="F262" i="54"/>
  <c r="F263" i="54"/>
  <c r="F265" i="54"/>
  <c r="F266" i="54"/>
  <c r="F267" i="54"/>
  <c r="F268" i="54"/>
  <c r="F269" i="54"/>
  <c r="F270" i="54"/>
  <c r="F271" i="54"/>
  <c r="F272" i="54"/>
  <c r="F273" i="54"/>
  <c r="F274" i="54"/>
  <c r="F275" i="54"/>
  <c r="F276" i="54"/>
  <c r="F277" i="54"/>
  <c r="F278" i="54"/>
  <c r="F279" i="54"/>
  <c r="F280" i="54"/>
  <c r="F281" i="54"/>
  <c r="F282" i="54"/>
  <c r="F283" i="54"/>
  <c r="F284" i="54"/>
  <c r="F285" i="54"/>
  <c r="F286" i="54"/>
  <c r="F287" i="54"/>
  <c r="F288" i="54"/>
  <c r="F289" i="54"/>
  <c r="F290" i="54"/>
  <c r="F291" i="54"/>
  <c r="F292" i="54"/>
  <c r="F293" i="54"/>
  <c r="F294" i="54"/>
  <c r="F295" i="54"/>
  <c r="F296" i="54"/>
  <c r="F297" i="54"/>
  <c r="F298" i="54"/>
  <c r="F299" i="54"/>
  <c r="F300" i="54"/>
  <c r="F301" i="54"/>
  <c r="F302" i="54"/>
  <c r="F303" i="54"/>
  <c r="F304" i="54"/>
  <c r="F305" i="54"/>
  <c r="F306" i="54"/>
  <c r="F307" i="54"/>
  <c r="F308" i="54"/>
  <c r="F309" i="54"/>
  <c r="F310" i="54"/>
  <c r="F311" i="54"/>
  <c r="F312" i="54"/>
  <c r="F313" i="54"/>
  <c r="F314" i="54"/>
  <c r="F315" i="54"/>
  <c r="F316" i="54"/>
  <c r="F317" i="54"/>
  <c r="F318" i="54"/>
  <c r="F319" i="54"/>
  <c r="F320" i="54"/>
  <c r="F321" i="54"/>
  <c r="F322" i="54"/>
  <c r="F323" i="54"/>
  <c r="F324" i="54"/>
  <c r="F325" i="54"/>
  <c r="F326" i="54"/>
  <c r="F327" i="54"/>
  <c r="F328" i="54"/>
  <c r="F329" i="54"/>
  <c r="F330" i="54"/>
  <c r="F331" i="54"/>
  <c r="F332" i="54"/>
  <c r="F333" i="54"/>
  <c r="F334" i="54"/>
  <c r="F335" i="54"/>
  <c r="F336" i="54"/>
  <c r="F337" i="54"/>
  <c r="F338" i="54"/>
  <c r="F339" i="54"/>
  <c r="F340" i="54"/>
  <c r="F341" i="54"/>
  <c r="F342" i="54"/>
  <c r="F343" i="54"/>
  <c r="F344" i="54"/>
  <c r="F345" i="54"/>
  <c r="F346" i="54"/>
  <c r="F347" i="54"/>
  <c r="F348" i="54"/>
  <c r="F349" i="54"/>
  <c r="F350" i="54"/>
  <c r="F351" i="54"/>
  <c r="F352" i="54"/>
  <c r="F353" i="54"/>
  <c r="F354" i="54"/>
  <c r="F355" i="54"/>
  <c r="F356" i="54"/>
  <c r="F357" i="54"/>
  <c r="F358" i="54"/>
  <c r="F359" i="54"/>
  <c r="F360" i="54"/>
  <c r="F361" i="54"/>
  <c r="F362" i="54"/>
  <c r="F363" i="54"/>
  <c r="F364" i="54"/>
  <c r="F365" i="54"/>
  <c r="F366" i="54"/>
  <c r="F367" i="54"/>
  <c r="F368" i="54"/>
  <c r="F369" i="54"/>
  <c r="F370" i="54"/>
  <c r="F371" i="54"/>
  <c r="F372" i="54"/>
  <c r="F373" i="54"/>
  <c r="F374" i="54"/>
  <c r="F375" i="54"/>
  <c r="F376" i="54"/>
  <c r="F377" i="54"/>
  <c r="F378" i="54"/>
  <c r="F379" i="54"/>
  <c r="F380" i="54"/>
  <c r="F381" i="54"/>
  <c r="F382" i="54"/>
  <c r="F383" i="54"/>
  <c r="F384" i="54"/>
  <c r="F385" i="54"/>
  <c r="F386" i="54"/>
  <c r="F387" i="54"/>
  <c r="F388" i="54"/>
  <c r="F389" i="54"/>
  <c r="F390" i="54"/>
  <c r="F391" i="54"/>
  <c r="F392" i="54"/>
  <c r="F393" i="54"/>
  <c r="F394" i="54"/>
  <c r="F395" i="54"/>
  <c r="F396" i="54"/>
  <c r="F397" i="54"/>
  <c r="F398" i="54"/>
  <c r="F399" i="54"/>
  <c r="F400" i="54"/>
  <c r="F401" i="54"/>
  <c r="F402" i="54"/>
  <c r="F403" i="54"/>
  <c r="F404" i="54"/>
  <c r="F405" i="54"/>
  <c r="F406" i="54"/>
  <c r="F407" i="54"/>
  <c r="F408" i="54"/>
  <c r="F409" i="54"/>
  <c r="F410" i="54"/>
  <c r="F411" i="54"/>
  <c r="F412" i="54"/>
  <c r="F413" i="54"/>
  <c r="F414" i="54"/>
  <c r="F415" i="54"/>
  <c r="F416" i="54"/>
  <c r="F417" i="54"/>
  <c r="F418" i="54"/>
  <c r="F419" i="54"/>
  <c r="F420" i="54"/>
  <c r="F421" i="54"/>
  <c r="F422" i="54"/>
  <c r="F423" i="54"/>
  <c r="F424" i="54"/>
  <c r="F425" i="54"/>
  <c r="F426" i="54"/>
  <c r="F427" i="54"/>
  <c r="F428" i="54"/>
  <c r="F429" i="54"/>
  <c r="F430" i="54"/>
  <c r="F431" i="54"/>
  <c r="F432" i="54"/>
  <c r="F433" i="54"/>
  <c r="F434" i="54"/>
  <c r="F435" i="54"/>
  <c r="F436" i="54"/>
  <c r="F437" i="54"/>
  <c r="F438" i="54"/>
  <c r="F439" i="54"/>
  <c r="F440" i="54"/>
  <c r="F441" i="54"/>
  <c r="F442" i="54"/>
  <c r="F253" i="54"/>
  <c r="F65" i="54"/>
  <c r="F66" i="54"/>
  <c r="F67" i="54"/>
  <c r="F68" i="54"/>
  <c r="F69" i="54"/>
  <c r="F70" i="54"/>
  <c r="F71" i="54"/>
  <c r="F72" i="54"/>
  <c r="F73" i="54"/>
  <c r="F74" i="54"/>
  <c r="F75" i="54"/>
  <c r="F76" i="54"/>
  <c r="F77" i="54"/>
  <c r="F78" i="54"/>
  <c r="F79" i="54"/>
  <c r="F80" i="54"/>
  <c r="F81" i="54"/>
  <c r="F82" i="54"/>
  <c r="F83" i="54"/>
  <c r="F84" i="54"/>
  <c r="F85" i="54"/>
  <c r="F86" i="54"/>
  <c r="F87" i="54"/>
  <c r="F88" i="54"/>
  <c r="F89" i="54"/>
  <c r="F90" i="54"/>
  <c r="F91" i="54"/>
  <c r="F92" i="54"/>
  <c r="F93" i="54"/>
  <c r="F94" i="54"/>
  <c r="F95" i="54"/>
  <c r="F96" i="54"/>
  <c r="F97" i="54"/>
  <c r="F98" i="54"/>
  <c r="F99" i="54"/>
  <c r="F100" i="54"/>
  <c r="F101" i="54"/>
  <c r="F102" i="54"/>
  <c r="F103" i="54"/>
  <c r="F104" i="54"/>
  <c r="F105" i="54"/>
  <c r="F106" i="54"/>
  <c r="F107" i="54"/>
  <c r="F108" i="54"/>
  <c r="F109" i="54"/>
  <c r="F110" i="54"/>
  <c r="F111" i="54"/>
  <c r="F112" i="54"/>
  <c r="F113" i="54"/>
  <c r="F114" i="54"/>
  <c r="F115" i="54"/>
  <c r="F116" i="54"/>
  <c r="F117" i="54"/>
  <c r="F118" i="54"/>
  <c r="F119" i="54"/>
  <c r="F120" i="54"/>
  <c r="F121" i="54"/>
  <c r="F122" i="54"/>
  <c r="F123" i="54"/>
  <c r="F124" i="54"/>
  <c r="F125" i="54"/>
  <c r="F126" i="54"/>
  <c r="F127" i="54"/>
  <c r="F128" i="54"/>
  <c r="F129" i="54"/>
  <c r="F130" i="54"/>
  <c r="F131" i="54"/>
  <c r="F132" i="54"/>
  <c r="F133" i="54"/>
  <c r="F134" i="54"/>
  <c r="F135" i="54"/>
  <c r="F136" i="54"/>
  <c r="F137" i="54"/>
  <c r="F138" i="54"/>
  <c r="F139" i="54"/>
  <c r="F140" i="54"/>
  <c r="F141" i="54"/>
  <c r="F142" i="54"/>
  <c r="F143" i="54"/>
  <c r="F144" i="54"/>
  <c r="F145" i="54"/>
  <c r="F146" i="54"/>
  <c r="F147" i="54"/>
  <c r="F148" i="54"/>
  <c r="F149" i="54"/>
  <c r="F150" i="54"/>
  <c r="F151" i="54"/>
  <c r="F152" i="54"/>
  <c r="F153" i="54"/>
  <c r="F154" i="54"/>
  <c r="F155" i="54"/>
  <c r="F156" i="54"/>
  <c r="F157" i="54"/>
  <c r="F158" i="54"/>
  <c r="F159" i="54"/>
  <c r="F160" i="54"/>
  <c r="F161" i="54"/>
  <c r="F162" i="54"/>
  <c r="F163" i="54"/>
  <c r="F164" i="54"/>
  <c r="F165" i="54"/>
  <c r="F166" i="54"/>
  <c r="F167" i="54"/>
  <c r="F168" i="54"/>
  <c r="F169" i="54"/>
  <c r="F170" i="54"/>
  <c r="F171" i="54"/>
  <c r="F172" i="54"/>
  <c r="F173" i="54"/>
  <c r="F174" i="54"/>
  <c r="F175" i="54"/>
  <c r="F176" i="54"/>
  <c r="F177" i="54"/>
  <c r="F178" i="54"/>
  <c r="F179" i="54"/>
  <c r="F180" i="54"/>
  <c r="F181" i="54"/>
  <c r="F182" i="54"/>
  <c r="F183" i="54"/>
  <c r="F184" i="54"/>
  <c r="F185" i="54"/>
  <c r="F186" i="54"/>
  <c r="F187" i="54"/>
  <c r="F188" i="54"/>
  <c r="F189" i="54"/>
  <c r="F190" i="54"/>
  <c r="F191" i="54"/>
  <c r="F192" i="54"/>
  <c r="F193" i="54"/>
  <c r="F194" i="54"/>
  <c r="F195" i="54"/>
  <c r="F196" i="54"/>
  <c r="F197" i="54"/>
  <c r="F198" i="54"/>
  <c r="F199" i="54"/>
  <c r="F200" i="54"/>
  <c r="F201" i="54"/>
  <c r="F202" i="54"/>
  <c r="F203" i="54"/>
  <c r="F204" i="54"/>
  <c r="F205" i="54"/>
  <c r="F206" i="54"/>
  <c r="F207" i="54"/>
  <c r="F208" i="54"/>
  <c r="F209" i="54"/>
  <c r="F210" i="54"/>
  <c r="F211" i="54"/>
  <c r="F212" i="54"/>
  <c r="F213" i="54"/>
  <c r="F214" i="54"/>
  <c r="F215" i="54"/>
  <c r="F216" i="54"/>
  <c r="F217" i="54"/>
  <c r="F218" i="54"/>
  <c r="F219" i="54"/>
  <c r="F220" i="54"/>
  <c r="F221" i="54"/>
  <c r="F222" i="54"/>
  <c r="F223" i="54"/>
  <c r="F224" i="54"/>
  <c r="F225" i="54"/>
  <c r="F226" i="54"/>
  <c r="F227" i="54"/>
  <c r="F228" i="54"/>
  <c r="F229" i="54"/>
  <c r="F230" i="54"/>
  <c r="F231" i="54"/>
  <c r="F232" i="54"/>
  <c r="F233" i="54"/>
  <c r="F234" i="54"/>
  <c r="F235" i="54"/>
  <c r="F236" i="54"/>
  <c r="F237" i="54"/>
  <c r="F238" i="54"/>
  <c r="F239" i="54"/>
  <c r="F240" i="54"/>
  <c r="F241" i="54"/>
  <c r="F242" i="54"/>
  <c r="F243" i="54"/>
  <c r="F244" i="54"/>
  <c r="F245" i="54"/>
  <c r="F246" i="54"/>
  <c r="F247" i="54"/>
  <c r="F248" i="54"/>
  <c r="F249" i="54"/>
  <c r="F250" i="54"/>
  <c r="F251" i="54"/>
  <c r="F252" i="54"/>
  <c r="F64" i="54"/>
  <c r="F63" i="54"/>
  <c r="F61" i="54"/>
  <c r="F57" i="54"/>
  <c r="F58" i="54"/>
  <c r="F56" i="54"/>
  <c r="F53" i="54"/>
  <c r="F54" i="54"/>
  <c r="F55" i="54"/>
  <c r="F3" i="54"/>
  <c r="F40" i="54"/>
  <c r="F45" i="54"/>
  <c r="F46" i="54"/>
  <c r="F44" i="54"/>
  <c r="E40" i="54"/>
  <c r="D472" i="54"/>
  <c r="C472" i="54"/>
  <c r="E252" i="54"/>
  <c r="E574" i="54"/>
  <c r="E573" i="54"/>
  <c r="E571" i="54"/>
  <c r="E570" i="54"/>
  <c r="E569" i="54"/>
  <c r="E568" i="54"/>
  <c r="E528" i="54"/>
  <c r="E526" i="54"/>
  <c r="E525" i="54"/>
  <c r="E64" i="54"/>
  <c r="E65" i="54"/>
  <c r="E66" i="54"/>
  <c r="E67" i="54"/>
  <c r="E68" i="54"/>
  <c r="E69" i="54"/>
  <c r="E70" i="54"/>
  <c r="E71" i="54"/>
  <c r="E72" i="54"/>
  <c r="E73" i="54"/>
  <c r="E74" i="54"/>
  <c r="E75" i="54"/>
  <c r="E76" i="54"/>
  <c r="E77" i="54"/>
  <c r="E78" i="54"/>
  <c r="E79" i="54"/>
  <c r="E80" i="54"/>
  <c r="E81" i="54"/>
  <c r="E82" i="54"/>
  <c r="E83" i="54"/>
  <c r="E84" i="54"/>
  <c r="E85" i="54"/>
  <c r="E86" i="54"/>
  <c r="E87" i="54"/>
  <c r="E88" i="54"/>
  <c r="E89" i="54"/>
  <c r="E90" i="54"/>
  <c r="E91" i="54"/>
  <c r="E92" i="54"/>
  <c r="E93" i="54"/>
  <c r="E94" i="54"/>
  <c r="E95" i="54"/>
  <c r="E96" i="54"/>
  <c r="E97" i="54"/>
  <c r="E98" i="54"/>
  <c r="E99" i="54"/>
  <c r="E100" i="54"/>
  <c r="E101" i="54"/>
  <c r="E102" i="54"/>
  <c r="E103" i="54"/>
  <c r="E104" i="54"/>
  <c r="E105" i="54"/>
  <c r="E106" i="54"/>
  <c r="E107" i="54"/>
  <c r="E108" i="54"/>
  <c r="E109" i="54"/>
  <c r="E110" i="54"/>
  <c r="E111" i="54"/>
  <c r="E112" i="54"/>
  <c r="E113" i="54"/>
  <c r="E114" i="54"/>
  <c r="E115" i="54"/>
  <c r="E116" i="54"/>
  <c r="E117" i="54"/>
  <c r="E118" i="54"/>
  <c r="E119" i="54"/>
  <c r="E120" i="54"/>
  <c r="E121" i="54"/>
  <c r="E122" i="54"/>
  <c r="E123" i="54"/>
  <c r="E124" i="54"/>
  <c r="E125" i="54"/>
  <c r="E126" i="54"/>
  <c r="E127" i="54"/>
  <c r="E128" i="54"/>
  <c r="E129" i="54"/>
  <c r="E130" i="54"/>
  <c r="E131" i="54"/>
  <c r="E132" i="54"/>
  <c r="E133" i="54"/>
  <c r="E134" i="54"/>
  <c r="E135" i="54"/>
  <c r="E136" i="54"/>
  <c r="E137" i="54"/>
  <c r="E138" i="54"/>
  <c r="E139" i="54"/>
  <c r="E140" i="54"/>
  <c r="E141" i="54"/>
  <c r="E142" i="54"/>
  <c r="E143" i="54"/>
  <c r="E144" i="54"/>
  <c r="E145" i="54"/>
  <c r="E146" i="54"/>
  <c r="E147" i="54"/>
  <c r="E148" i="54"/>
  <c r="E149" i="54"/>
  <c r="E150" i="54"/>
  <c r="E151" i="54"/>
  <c r="E152" i="54"/>
  <c r="E153" i="54"/>
  <c r="E154" i="54"/>
  <c r="E155" i="54"/>
  <c r="E156" i="54"/>
  <c r="E157" i="54"/>
  <c r="E158" i="54"/>
  <c r="E159" i="54"/>
  <c r="E160" i="54"/>
  <c r="E161" i="54"/>
  <c r="E162" i="54"/>
  <c r="E163" i="54"/>
  <c r="E164" i="54"/>
  <c r="E165" i="54"/>
  <c r="E166" i="54"/>
  <c r="E167" i="54"/>
  <c r="E168" i="54"/>
  <c r="E169" i="54"/>
  <c r="E170" i="54"/>
  <c r="E171" i="54"/>
  <c r="E172" i="54"/>
  <c r="E173" i="54"/>
  <c r="E174" i="54"/>
  <c r="E175" i="54"/>
  <c r="E176" i="54"/>
  <c r="E177" i="54"/>
  <c r="E178" i="54"/>
  <c r="E179" i="54"/>
  <c r="E180" i="54"/>
  <c r="E181" i="54"/>
  <c r="E182" i="54"/>
  <c r="E183" i="54"/>
  <c r="E184" i="54"/>
  <c r="E185" i="54"/>
  <c r="E186" i="54"/>
  <c r="E187" i="54"/>
  <c r="E188" i="54"/>
  <c r="E189" i="54"/>
  <c r="E190" i="54"/>
  <c r="E191" i="54"/>
  <c r="E192" i="54"/>
  <c r="E193" i="54"/>
  <c r="I57" i="5"/>
  <c r="G19" i="5"/>
  <c r="I19" i="5" s="1"/>
  <c r="G18" i="5"/>
  <c r="I18" i="5" s="1"/>
  <c r="G17" i="5"/>
  <c r="I17" i="5" s="1"/>
  <c r="G16" i="5"/>
  <c r="I16" i="5" s="1"/>
  <c r="I22" i="5"/>
  <c r="G21" i="5"/>
  <c r="I21" i="5" s="1"/>
  <c r="G20" i="5"/>
  <c r="I20" i="5" s="1"/>
  <c r="E559" i="54"/>
  <c r="E556" i="54"/>
  <c r="E549" i="54"/>
  <c r="E547" i="54"/>
  <c r="E543" i="54"/>
  <c r="E542" i="54"/>
  <c r="E541" i="54"/>
  <c r="E540" i="54"/>
  <c r="E539" i="54"/>
  <c r="E538" i="54"/>
  <c r="E532" i="54"/>
  <c r="E471" i="54"/>
  <c r="G9" i="5"/>
  <c r="E777" i="54" l="1"/>
  <c r="E834" i="54"/>
  <c r="E598" i="54"/>
  <c r="E38" i="54"/>
  <c r="E699" i="54"/>
  <c r="E788" i="54"/>
  <c r="E636" i="54"/>
  <c r="E551" i="54"/>
  <c r="E500" i="54"/>
  <c r="E491" i="54"/>
  <c r="E504" i="54"/>
  <c r="E652" i="54"/>
  <c r="E715" i="54"/>
  <c r="E719" i="54"/>
  <c r="E754" i="54"/>
  <c r="E800" i="54"/>
  <c r="E804" i="54"/>
  <c r="E809" i="54"/>
  <c r="E589" i="54"/>
  <c r="E613" i="54"/>
  <c r="E617" i="54"/>
  <c r="E494" i="54"/>
  <c r="E523" i="54"/>
  <c r="E773" i="54"/>
  <c r="E42" i="54"/>
  <c r="E49" i="54"/>
  <c r="E472" i="54"/>
  <c r="E711" i="54"/>
  <c r="E595" i="54"/>
  <c r="E727" i="54"/>
  <c r="E738" i="54"/>
  <c r="E488" i="54"/>
  <c r="I254" i="5" l="1"/>
  <c r="G244" i="5" l="1"/>
  <c r="I244" i="5" s="1"/>
  <c r="E512" i="54" l="1"/>
  <c r="I252" i="5" l="1"/>
  <c r="E560" i="54" l="1"/>
  <c r="E561" i="54"/>
  <c r="E562" i="54"/>
  <c r="E563" i="54"/>
  <c r="E564" i="54"/>
  <c r="E576" i="54"/>
  <c r="E577" i="54"/>
  <c r="E578" i="54"/>
  <c r="E579" i="54"/>
  <c r="E580" i="54"/>
  <c r="E581" i="54"/>
  <c r="E582" i="54"/>
  <c r="E583" i="54"/>
  <c r="E584" i="54"/>
  <c r="E585" i="54"/>
  <c r="E586" i="54"/>
  <c r="E597" i="54"/>
  <c r="E548" i="54"/>
  <c r="E554" i="54"/>
  <c r="E555" i="54"/>
  <c r="E557" i="54"/>
  <c r="E558" i="54"/>
  <c r="E529" i="54"/>
  <c r="E530" i="54"/>
  <c r="E531" i="54"/>
  <c r="E533" i="54"/>
  <c r="E534" i="54"/>
  <c r="E535" i="54"/>
  <c r="E536" i="54"/>
  <c r="E537" i="54"/>
  <c r="E544" i="54"/>
  <c r="E545" i="54"/>
  <c r="E546" i="54"/>
  <c r="E513" i="54"/>
  <c r="E514" i="54"/>
  <c r="E515" i="54"/>
  <c r="E516" i="54"/>
  <c r="E517" i="54"/>
  <c r="E470" i="54"/>
  <c r="E490" i="54"/>
  <c r="E493" i="54"/>
  <c r="E496" i="54"/>
  <c r="E497" i="54"/>
  <c r="E498" i="54"/>
  <c r="E499" i="54"/>
  <c r="E502" i="54"/>
  <c r="E507" i="54"/>
  <c r="E508" i="54"/>
  <c r="E509" i="54"/>
  <c r="E510" i="54"/>
  <c r="E511" i="54"/>
  <c r="E194" i="54" l="1"/>
  <c r="E195" i="54"/>
  <c r="E196" i="54"/>
  <c r="E197" i="54"/>
  <c r="E198" i="54"/>
  <c r="E199" i="54"/>
  <c r="E200" i="54"/>
  <c r="E201" i="54"/>
  <c r="E202" i="54"/>
  <c r="E203" i="54"/>
  <c r="E204" i="54"/>
  <c r="E205" i="54"/>
  <c r="E206" i="54"/>
  <c r="E207" i="54"/>
  <c r="E208" i="54"/>
  <c r="E209" i="54"/>
  <c r="E210" i="54"/>
  <c r="E211" i="54"/>
  <c r="E212" i="54"/>
  <c r="E213" i="54"/>
  <c r="E214" i="54"/>
  <c r="E215" i="54"/>
  <c r="E216" i="54"/>
  <c r="E217" i="54"/>
  <c r="E218" i="54"/>
  <c r="E219" i="54"/>
  <c r="E220" i="54"/>
  <c r="E221" i="54"/>
  <c r="E222" i="54"/>
  <c r="E223" i="54"/>
  <c r="E224" i="54"/>
  <c r="E225" i="54"/>
  <c r="E226" i="54"/>
  <c r="E227" i="54"/>
  <c r="E228" i="54"/>
  <c r="E229" i="54"/>
  <c r="E230" i="54"/>
  <c r="E231" i="54"/>
  <c r="E232" i="54"/>
  <c r="E233" i="54"/>
  <c r="E234" i="54"/>
  <c r="E235" i="54"/>
  <c r="E236" i="54"/>
  <c r="E237" i="54"/>
  <c r="E238" i="54"/>
  <c r="E239" i="54"/>
  <c r="E240" i="54"/>
  <c r="E241" i="54"/>
  <c r="E242" i="54"/>
  <c r="I250" i="5" l="1"/>
  <c r="I234" i="5" l="1"/>
  <c r="I233" i="5" l="1"/>
  <c r="I8" i="5" l="1"/>
  <c r="I10" i="5" l="1"/>
  <c r="G11" i="5"/>
  <c r="I11" i="5" s="1"/>
  <c r="I12" i="5"/>
  <c r="G13" i="5"/>
  <c r="I13" i="5" s="1"/>
  <c r="I9" i="5"/>
  <c r="G243" i="5"/>
  <c r="I243" i="5" s="1"/>
  <c r="G245" i="5"/>
  <c r="I245" i="5" s="1"/>
  <c r="I246" i="5"/>
  <c r="I249" i="5"/>
  <c r="I253" i="5"/>
  <c r="G15" i="5"/>
  <c r="I15" i="5" s="1"/>
  <c r="G24" i="5"/>
  <c r="I24" i="5" s="1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G43" i="5"/>
  <c r="I43" i="5" s="1"/>
  <c r="I44" i="5"/>
  <c r="I45" i="5"/>
  <c r="I56" i="5"/>
  <c r="I235" i="5"/>
  <c r="G4" i="5"/>
  <c r="I4" i="5" s="1"/>
  <c r="G5" i="5"/>
  <c r="I5" i="5" s="1"/>
  <c r="G6" i="5"/>
  <c r="I6" i="5" s="1"/>
  <c r="G7" i="5"/>
  <c r="I7" i="5" s="1"/>
  <c r="I238" i="5"/>
  <c r="G239" i="5"/>
  <c r="I239" i="5" s="1"/>
  <c r="I240" i="5"/>
  <c r="I241" i="5"/>
  <c r="G242" i="5"/>
  <c r="I242" i="5" s="1"/>
  <c r="G3" i="5"/>
  <c r="I3" i="5" s="1"/>
  <c r="E610" i="54"/>
  <c r="F790" i="54"/>
  <c r="E790" i="54"/>
  <c r="F791" i="54"/>
  <c r="E791" i="54"/>
  <c r="D791" i="54"/>
</calcChain>
</file>

<file path=xl/sharedStrings.xml><?xml version="1.0" encoding="utf-8"?>
<sst xmlns="http://schemas.openxmlformats.org/spreadsheetml/2006/main" count="5365" uniqueCount="2337">
  <si>
    <t>Прачка</t>
  </si>
  <si>
    <t>Тир</t>
  </si>
  <si>
    <t>Стол компьютерный</t>
  </si>
  <si>
    <t>Компьютер в сборе</t>
  </si>
  <si>
    <t>Водонагреватель</t>
  </si>
  <si>
    <t>Масалович Михаил Владимирович</t>
  </si>
  <si>
    <t>Андрейчикова Анна Станиславовна</t>
  </si>
  <si>
    <t>Игровая комната</t>
  </si>
  <si>
    <t>Тумба</t>
  </si>
  <si>
    <t>Износ %</t>
  </si>
  <si>
    <t xml:space="preserve">Здание школы </t>
  </si>
  <si>
    <t>Телевизор</t>
  </si>
  <si>
    <t>РХ, Бейский  район,  с. Бея, ул. Гагарина, 41, 3 этаж</t>
  </si>
  <si>
    <t>РХ, Бейский  район,  с. Бея, ул. Щетинкина, 57</t>
  </si>
  <si>
    <t>РХ, Бейский район, ул. Площадь Советов, 20а</t>
  </si>
  <si>
    <t>РХ, Бейский район, Бея-деханковка, урочище "Романово-Бея"</t>
  </si>
  <si>
    <t>Бейский район, с. Бея, ул. Площадь Советов, 26 «а»</t>
  </si>
  <si>
    <t>Кресло</t>
  </si>
  <si>
    <t>Электроплита</t>
  </si>
  <si>
    <t>Компьютер Samsung</t>
  </si>
  <si>
    <t>компьютер</t>
  </si>
  <si>
    <t>Гараж</t>
  </si>
  <si>
    <t>Жицкая Людмила Сергеевна</t>
  </si>
  <si>
    <t>Байкалов Сергей Михайлович</t>
  </si>
  <si>
    <t>здание котельной, гараж</t>
  </si>
  <si>
    <t>гараж</t>
  </si>
  <si>
    <t>2-х эт.камен.пристройка</t>
  </si>
  <si>
    <t>шкаф</t>
  </si>
  <si>
    <t xml:space="preserve">Холодильник </t>
  </si>
  <si>
    <t>Чебодаева Изольда Борисовна</t>
  </si>
  <si>
    <t>Куюкова Людмила Васильевна</t>
  </si>
  <si>
    <t>Чаптыкова Ольга Алексеевна</t>
  </si>
  <si>
    <t>Агибалова Людмила Геннадьевна</t>
  </si>
  <si>
    <t>Ошарова Лариса Владимировна</t>
  </si>
  <si>
    <t>Чекурина Ирина Николаевна</t>
  </si>
  <si>
    <t>гаражи на 4 бокса</t>
  </si>
  <si>
    <t>Здание  школы</t>
  </si>
  <si>
    <t>Холодильник Бирюса</t>
  </si>
  <si>
    <t>ГАЗ-3110</t>
  </si>
  <si>
    <t>Кондиционер</t>
  </si>
  <si>
    <t>Арба ПТС -4</t>
  </si>
  <si>
    <t>Автобус ПАЗ</t>
  </si>
  <si>
    <t>Компьютерное оборудование</t>
  </si>
  <si>
    <t>Ноутбук</t>
  </si>
  <si>
    <t>Брошюровщик</t>
  </si>
  <si>
    <t>Музыкальный центр</t>
  </si>
  <si>
    <t>Компьютер</t>
  </si>
  <si>
    <t xml:space="preserve">Компьютер </t>
  </si>
  <si>
    <t>Здание школы</t>
  </si>
  <si>
    <t>Здание интерната</t>
  </si>
  <si>
    <t>Доска интерактивная</t>
  </si>
  <si>
    <t>Здание теплицы</t>
  </si>
  <si>
    <t>№п/п</t>
  </si>
  <si>
    <t>Реестровый номер</t>
  </si>
  <si>
    <t>Ф.И.О. руководителя</t>
  </si>
  <si>
    <t>Остаточная стоимость</t>
  </si>
  <si>
    <t>Здания школы</t>
  </si>
  <si>
    <t>подстанция</t>
  </si>
  <si>
    <t>Кизяковский Василий Николаевич</t>
  </si>
  <si>
    <t>Корпус №1</t>
  </si>
  <si>
    <t>Корпус №2</t>
  </si>
  <si>
    <t>Корпус №3</t>
  </si>
  <si>
    <t>Корпус №4</t>
  </si>
  <si>
    <t>Корпус №5</t>
  </si>
  <si>
    <t>Корпус №6</t>
  </si>
  <si>
    <t>Админ.здание</t>
  </si>
  <si>
    <t>Столовая</t>
  </si>
  <si>
    <t>Клуб</t>
  </si>
  <si>
    <t>Склад вещей</t>
  </si>
  <si>
    <t>Склад продовольственный</t>
  </si>
  <si>
    <t>Баня</t>
  </si>
  <si>
    <t>Котельная</t>
  </si>
  <si>
    <t>Жилой дом</t>
  </si>
  <si>
    <t>Интерактивная доска</t>
  </si>
  <si>
    <t>Стол</t>
  </si>
  <si>
    <t>теплица</t>
  </si>
  <si>
    <t>Адрес (местонахождение)</t>
  </si>
  <si>
    <t>Дата государственной регистрации</t>
  </si>
  <si>
    <t xml:space="preserve">Полное наименование </t>
  </si>
  <si>
    <t>Организационно правовая форма</t>
  </si>
  <si>
    <t>Реквизиты документа-основания создания юридического лица</t>
  </si>
  <si>
    <t>Размер уставного фонда (для муниципальных унитарных предприятиях)</t>
  </si>
  <si>
    <t>Рзамер доли, принадлежащей муниципальному образованию</t>
  </si>
  <si>
    <t>РХ, Бейский район, с. Бея, ул. Гагарина, 10</t>
  </si>
  <si>
    <t>РХ, Бейский район, с.Бея, ул.Площадь Советов, 30</t>
  </si>
  <si>
    <t>Бейский район, с. Бея, ул. Площадь Советов, 23</t>
  </si>
  <si>
    <t>РХ, Бейский район, с. Бея, ул. Суворова, д. 22</t>
  </si>
  <si>
    <t>РХ, Бейский район, с. Бея, ул. Площадь Советов, д.1 А</t>
  </si>
  <si>
    <t>РХ, Бейский район, с. Бея, ул. Восточная, д.24 А</t>
  </si>
  <si>
    <t>РХ, Бейский район, с.Табат ул.Ленина 120</t>
  </si>
  <si>
    <t>РХ, Бейский район, село Табат, улица Ленина, д. 138а.</t>
  </si>
  <si>
    <t>РХ, Бейский район, д.Усть-Киндирла, ул.Чебодаева, 10</t>
  </si>
  <si>
    <t>РХ, Бейский район, д.Буденовка, ул.Ленина, 32</t>
  </si>
  <si>
    <t>РХ, Бейский район, с.Буденовка ул Ленина 37</t>
  </si>
  <si>
    <t>РХ, Бейский район, с.Куйбышево, ул.Степная, 2</t>
  </si>
  <si>
    <t>РХ, Бейский район, с. Куйбышево, ул. Степная, 6</t>
  </si>
  <si>
    <t>РХ, Бейский район, аал Чаптыков, ул.Набережная, 4</t>
  </si>
  <si>
    <t>РХ, Бейский район, аал Койбалы, Ул.Школьная, 22А</t>
  </si>
  <si>
    <t>РХ, Бейский район, д.Уты, ул.Кооперативная, 29</t>
  </si>
  <si>
    <t>Бейский район, с. Сабинка, ул. Ленина, д. 41</t>
  </si>
  <si>
    <t>Бейский район, с. Сабинка, ул. Ленина, д. 40</t>
  </si>
  <si>
    <t>Бейский район, д.Калы, ул. Ленина, д. 69</t>
  </si>
  <si>
    <t>Бейский район, д.Новокурск, ул.Молодежная, 1</t>
  </si>
  <si>
    <t>РХ, Бейский район,с.Бондарево, ул.50 Лет Октября, 1</t>
  </si>
  <si>
    <t>РХ, Бейский район,с.Бондарево, ул.50 Лет Октября, 2</t>
  </si>
  <si>
    <t>РХ, Бейский район, д.Маткечик, ул.Школьная, 6</t>
  </si>
  <si>
    <t>РХ, Бейский район, д.Верх-Киндирла, ул.Центральная, 33</t>
  </si>
  <si>
    <t>РХ, Бейский район, с.Новотроицкое, ул.Ленина, 16</t>
  </si>
  <si>
    <t>РХ, Бейский район, с.Новотроицкое, ул.Ленина, 17</t>
  </si>
  <si>
    <t>РХ, Бейский район, с.Большой Монок, ул. Садовая, 7</t>
  </si>
  <si>
    <t>РХ, Бейский район, с.Б-Монок ул.Садовая 16</t>
  </si>
  <si>
    <t>РХ, Бейский район, д.Красный Ключ, Школьная, 5</t>
  </si>
  <si>
    <t>РХ, Бейский район, с.Новоенисейка, ул.Комсомольская, 18</t>
  </si>
  <si>
    <t>РХ, Бейский район, Новониколаевка, ул.Мира, строение 62, литера А</t>
  </si>
  <si>
    <t>РХ, Бейский район, Кирба, ул.Пролетарская, 2</t>
  </si>
  <si>
    <t>РХ, Бейский район, Кирба, ул.Пролетарская, 4</t>
  </si>
  <si>
    <t>РХ, Бейский  район,  с. Бея, ул. Гагарина, 41, пом.1Н</t>
  </si>
  <si>
    <t>Казенное учреждение</t>
  </si>
  <si>
    <t>Администрация Бейского района Республики Хакасия</t>
  </si>
  <si>
    <t>Совет депутатов Бейского района Республики Хакасия</t>
  </si>
  <si>
    <t>Комитет по управлению имуществом Бейского района администрации Бейского района Республики Хакасия</t>
  </si>
  <si>
    <t>Управление финансов администрации Бейского района Республики Хакасия</t>
  </si>
  <si>
    <t>Управление образования администрации Бейского района Республики Хакасия</t>
  </si>
  <si>
    <t>Управление культуры, молодежи, спорта и туризма Администрации Бейского района Республики Хакасия</t>
  </si>
  <si>
    <t>Бюджетное учреждение</t>
  </si>
  <si>
    <t>Постановление Администрации Бейского района от 08.11.2011 №1246</t>
  </si>
  <si>
    <t xml:space="preserve">Постановление Администрации Бейского района   от 18.09.2012г. </t>
  </si>
  <si>
    <t>Бюджетное дошкольное образовательное  учреждение</t>
  </si>
  <si>
    <t>Муниципальное бюджетное дошкольное образовательное учреждение «Табатский детский сад «Ветерок».</t>
  </si>
  <si>
    <t>ПостановлениеАдминистрации Бейского района от 30 ноября 2011г. № 1346</t>
  </si>
  <si>
    <t>Филиал муниципального бюджетного общеобразовательного учреждения «Табатская средняя общеобразовательная школа «Буденовская основная  общеобразовательная школа»</t>
  </si>
  <si>
    <t>Муниципальное бюджетное дошкольное образовательное учреждение «Буденовский детский сад «Солнышко»</t>
  </si>
  <si>
    <t>Филиал</t>
  </si>
  <si>
    <t>Постановление Администрации Бейского района № 349 от 13.09.2000 г</t>
  </si>
  <si>
    <t>Постановление Администрации Бейского района от 24.11.2011 №1324</t>
  </si>
  <si>
    <t>Филиал Муниципального бюджетного общеобразовательного учреждения «Куйбышевская общеобразовательной школы-интерната среднего (полного) общего образования «Койбальская начальная общеобразовательная школа»</t>
  </si>
  <si>
    <t>Муниципальное бюджетное дошкольное образовательное учреждение Сабинский детский сад "Березка"</t>
  </si>
  <si>
    <t>Муниципальное бюджетное общеобразовательное учреждение "Сабинская основная общеобразовательная школа"</t>
  </si>
  <si>
    <t>Муниципальное бюджетное общеобразовательное учреждение "Новокурская средняя общеобразовательная школа"</t>
  </si>
  <si>
    <t>Постановление Администрации Бейского района Республики Хакасия от 25.11.2011№ 1334</t>
  </si>
  <si>
    <t>Филиал Муниципального бюджетного общеобразовательного учреждения
"Бондаревская средняя общеобразовательная школа"
Маткечинская начальная общеобразовательная школа</t>
  </si>
  <si>
    <t>Филиал Муниципального бюджетного образовательного учреждения "Бондаревская средняя общеобразовательная школа" Верх-Киндирлинская начальная общеобразовательная школа</t>
  </si>
  <si>
    <t>Муниципальное бюджетное дошкольное образовательное учреждение «Большемонокский детский сад «Сказка»</t>
  </si>
  <si>
    <t>Постановление Администрации Бейского района № 453 от 16.10.2000 г</t>
  </si>
  <si>
    <t>Муниципальное бюджетное общеобразовательное  учреждение «Красноключинская основная общеобразовательная школа</t>
  </si>
  <si>
    <t xml:space="preserve">Муниципальное бюджетное общеобразовательное учреждение «Новоенисейская общеобразовательная школа» </t>
  </si>
  <si>
    <t>Муниципальное бюджетное дошкольное образовательное учреждение «Кирбинский детский сад «Ручеек»</t>
  </si>
  <si>
    <t>Наименование недвижимого имущества</t>
  </si>
  <si>
    <t>Адрес (местоположение) недвижимого имущества</t>
  </si>
  <si>
    <t>Балансовая стоимость (руб.)</t>
  </si>
  <si>
    <t>Площадь (кв.м.), протяженность (м.) и (или) иные параметры, характеризующие физические свойства недвижимого имущества</t>
  </si>
  <si>
    <t>Начисленная амортизация (износ)</t>
  </si>
  <si>
    <t>Кадастровая стоимость недвижимого имущества</t>
  </si>
  <si>
    <t>Дата прекращения права муниципальной собственности</t>
  </si>
  <si>
    <t>Реквизиты документов-оснований возникновения права</t>
  </si>
  <si>
    <t>Реквизиты документов-оснований прекращения права</t>
  </si>
  <si>
    <t>Сведения о правообладателе муниципального недвижимого имущества</t>
  </si>
  <si>
    <t>Наименование движимого имущества</t>
  </si>
  <si>
    <t>Начисленная амортизация (руб.)</t>
  </si>
  <si>
    <t>Остаточная стоимость (руб.)</t>
  </si>
  <si>
    <t>Реквизиты документов-оснований прекращения права муниципальной собственности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</si>
  <si>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</si>
  <si>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</t>
  </si>
  <si>
    <t xml:space="preserve">Филиал Муниципального бюджетного общеобразовательного учреждения «Куйбышевская общеобразовательной школы-интерната среднего (полного) общего образования «Чаптыковская начальная общеобразовательная школа» </t>
  </si>
  <si>
    <t>Среднесписочная численность работников</t>
  </si>
  <si>
    <t>Здание библиотеки</t>
  </si>
  <si>
    <t>РХ, Бейский район, с. Бея, ул.Щетинкина, 74, пом.1Н</t>
  </si>
  <si>
    <t>РХ, Бейский  район,  с. Бея, ул. Юбилейная, д.2А, кв.2</t>
  </si>
  <si>
    <t>РХ, Бейский  район,  с. Бея, ул. Юбилейная, д.2Б, кв.1</t>
  </si>
  <si>
    <t>РХ, Бейский  район,  с. Бондарево, ул. Пролетарская, д.64</t>
  </si>
  <si>
    <t>РХ, Бейский  район,  с.Бея, ул. Юбилейная д. 2В, кв.1</t>
  </si>
  <si>
    <t>РХ, Бейский район, с. Бея, ул.Щетинкина, 74, кв.12</t>
  </si>
  <si>
    <t>РХ, Бейский  район,  с. Бея, ул. Горького, № 1Б, пом. 8Н</t>
  </si>
  <si>
    <t>Здание столярного цеха</t>
  </si>
  <si>
    <t>Нежилое помещение (под квартиру)</t>
  </si>
  <si>
    <t xml:space="preserve">Дата возникновения права муниципальной собственности 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</si>
  <si>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</si>
  <si>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РХ, Бейский  район,  с. Бея, ул. Площадь  Советов  №20, лит. В</t>
  </si>
  <si>
    <t>19-19-03/007/2009-286</t>
  </si>
  <si>
    <t>Кадастровый (или условный) номер муниципального недвижимого имущества</t>
  </si>
  <si>
    <t>19-19-03/007/2009-287</t>
  </si>
  <si>
    <t>Распоряжение Госкомитета РХ от 23.04.2003 №101</t>
  </si>
  <si>
    <t>Муниципальное образование Бейский район</t>
  </si>
  <si>
    <t>Не зарегистрированны</t>
  </si>
  <si>
    <t>19:06:040149:54</t>
  </si>
  <si>
    <t>Распоряжение Госкомитета РХ от 23.04.2003 №210-337; Постановление Правительства РХ от 27.10.2011 №715</t>
  </si>
  <si>
    <t>19:06:040149:57</t>
  </si>
  <si>
    <t>19:06:040149:53</t>
  </si>
  <si>
    <t>19:06:040149:52</t>
  </si>
  <si>
    <t>РХ, Бейский район, д.Новониколаевка, ул. Новая, 12А, литера В</t>
  </si>
  <si>
    <t>19:06:090203:85</t>
  </si>
  <si>
    <t>Разрешение на ввод в эксплуатацию от 05.06.2013 №RU 19503000-13А</t>
  </si>
  <si>
    <t>Земельный участок</t>
  </si>
  <si>
    <t>19:06:090203:0046</t>
  </si>
  <si>
    <t>468 666.23 руб.</t>
  </si>
  <si>
    <t>Договор купли-продажи от 28.05.2010</t>
  </si>
  <si>
    <t>19-19-03/027/2013-116</t>
  </si>
  <si>
    <t>Муниципальный контракт купли-продажи от 14.06.2013</t>
  </si>
  <si>
    <t>Муниципальное образование Бейский район (Казна)</t>
  </si>
  <si>
    <t>19-19-08/002/2011-411</t>
  </si>
  <si>
    <t>Решение Бейского районного суда РХ от 03.07.2012</t>
  </si>
  <si>
    <t>нет техпаспорта</t>
  </si>
  <si>
    <t>Трибуна</t>
  </si>
  <si>
    <t>РХ, Бейский район, ул.Площадь Советов, строен.34Б, лит.А</t>
  </si>
  <si>
    <t>Постнановление Правительства РХ от 25.05.2012 №332</t>
  </si>
  <si>
    <t>РХ, Бейский район, ул.Площадь Советов, уч.34</t>
  </si>
  <si>
    <t>19:06:040146:0008</t>
  </si>
  <si>
    <t>19-19-03/004/2012</t>
  </si>
  <si>
    <t>Решение Совета депутатов мунициального образования Бейский район от 11.04.2012 №46</t>
  </si>
  <si>
    <t>Муниципальное образовние Бейский район (Казна)</t>
  </si>
  <si>
    <t>РХ, Бейский район, примерно в 0,02 км. от озера Утиное по направлению на восток</t>
  </si>
  <si>
    <t>19:06:051204:13</t>
  </si>
  <si>
    <t>Договор купли-продажи земельного участка от 09.12.2011</t>
  </si>
  <si>
    <t>19-19-03/007/2009-257</t>
  </si>
  <si>
    <t>Решение Совета депутатов муниципального образования Бейский район от 03.10.2005г. №217</t>
  </si>
  <si>
    <t>РХ, Бейский район, с. Бея, ул. Октябрьская, 101, пом.3Н</t>
  </si>
  <si>
    <t>19-19-03/007/2009-258</t>
  </si>
  <si>
    <t>Решение Совета депутатов муниципального образования Бейский район от 03.10.2005 №217</t>
  </si>
  <si>
    <t>19-19-08/002/2010-441</t>
  </si>
  <si>
    <t>Муниципальный контракт купли-продажи жилья от 15.09.2011</t>
  </si>
  <si>
    <t>Муниципальное образование Бейский район (казна)</t>
  </si>
  <si>
    <t>19-19-08/002/2010-444</t>
  </si>
  <si>
    <t>Муниципальный контракт купли-продажи жилья от 29.07.2011</t>
  </si>
  <si>
    <t>Нежилое строение цех ЛМУ</t>
  </si>
  <si>
    <t>РХ, Бейский район, с. Бея, ул. Гагарина, д.13 А</t>
  </si>
  <si>
    <t>19:06:040151:0058:4017В</t>
  </si>
  <si>
    <t>3 250 000,00</t>
  </si>
  <si>
    <t>19:06:040702:0111</t>
  </si>
  <si>
    <t>Договор купли-продажи земельного участка от 24.12.2010</t>
  </si>
  <si>
    <t xml:space="preserve">Гараж </t>
  </si>
  <si>
    <t>РХ, Бейский район, д.Новониколаевка, ул. Мира, строен.62, лит. В</t>
  </si>
  <si>
    <t>19-19-08/001/2011-444</t>
  </si>
  <si>
    <t>Разрешение на ввод в эксплуатацию от 31.08.2010</t>
  </si>
  <si>
    <t>Оперативное управление</t>
  </si>
  <si>
    <t>РХ, Бейский район, д.Новониколаевка, ул. Мира, строен.62, лит. А</t>
  </si>
  <si>
    <t>19-19-08/001/2011-445</t>
  </si>
  <si>
    <t>Решение Советов народных депутатов Хакасской ССР от 16.09.1991 №305</t>
  </si>
  <si>
    <t>19:06:040139:0002:2039:014</t>
  </si>
  <si>
    <t>РХ,   Бейский район, с.Бея, Саянский переулок, д.14, кв.15</t>
  </si>
  <si>
    <t>19:06:040121:0056:3981:015</t>
  </si>
  <si>
    <t>Договор купли-продажи квартиры от 01.03.2007</t>
  </si>
  <si>
    <t>РХ,   Бейский район, с.Бея, ул.Октябрьская,д.108, кв.3</t>
  </si>
  <si>
    <t>19:06:040137:0005:3449:003</t>
  </si>
  <si>
    <t>Договор купли-продажи  от 28.12.2005</t>
  </si>
  <si>
    <t>Договор купли продажи недвижимости от 26.02.2004</t>
  </si>
  <si>
    <t>Решение Арбитражного суда Республики Хакасия 25.04.2005</t>
  </si>
  <si>
    <t>19-19-03/007/2009-076</t>
  </si>
  <si>
    <t>Распоряжение Госкомитета по управлению имуществом  от 09.07.2007 №157</t>
  </si>
  <si>
    <t>Мунципальное образование Бейский район</t>
  </si>
  <si>
    <t>Здание Центра Детского Творчества</t>
  </si>
  <si>
    <t>19-19-03/014/2010-139</t>
  </si>
  <si>
    <t>оперативное управление ЦДТ</t>
  </si>
  <si>
    <t>19-19-03/007/2009-167</t>
  </si>
  <si>
    <t>РХ, Бейский район, в 0,1 км. Северо-западнее урочища Бабик СРК "Жарки"</t>
  </si>
  <si>
    <t>Решение Бейского районного суда РХ от 02.06.2010 №2-178/2010</t>
  </si>
  <si>
    <t>Незавершенное строительство</t>
  </si>
  <si>
    <t>РХ, Бейский район, с.Бея Октябрьская 101, кв.14</t>
  </si>
  <si>
    <t>РХ, Бейский район, с.Бея  Павших Партизан № 90</t>
  </si>
  <si>
    <t>19-19-06/013/2006-607</t>
  </si>
  <si>
    <t>Договор купли-продажи жилого дома и земельного участка от 07.12.2006</t>
  </si>
  <si>
    <t>19-19-03/031/2008-365</t>
  </si>
  <si>
    <t>Муниципальный контракт купли-продажи жилого дома и земельного участка от 12.01.2009</t>
  </si>
  <si>
    <t>Передан по договору хранения</t>
  </si>
  <si>
    <t>РХ, Бейский  район,  с. Бондарево, ул. Пролетарская, уч.64</t>
  </si>
  <si>
    <t>19:06:020104:0012</t>
  </si>
  <si>
    <t>19-19-03/07/2009-169</t>
  </si>
  <si>
    <t>19-19-03/007/2009-168</t>
  </si>
  <si>
    <t>РХ, Бейский  район,  с. Бея, ул. Октяябрьская, 103</t>
  </si>
  <si>
    <t>19:06:040139:0022</t>
  </si>
  <si>
    <t xml:space="preserve">Муниципальное образование Бейский район </t>
  </si>
  <si>
    <t>19:06:040132:0008</t>
  </si>
  <si>
    <t>РХ, Бейский район, с. Бея, ул. Пл. Советов, строен. 23 лит. АА1</t>
  </si>
  <si>
    <t>19-19-08/006/2010-383</t>
  </si>
  <si>
    <t>Здание детского сада "Ивушка"</t>
  </si>
  <si>
    <t>РХ, Бейский район, с.Бея, ул. Суворова, д.22</t>
  </si>
  <si>
    <t>1-19-03/015/2008-162</t>
  </si>
  <si>
    <t>Здание детского сада "Ромашка"</t>
  </si>
  <si>
    <t>РХ, Бейский район, с.Бея, ул.Площадь Советов, д.1А</t>
  </si>
  <si>
    <t>19-19-03/015/2008-163</t>
  </si>
  <si>
    <t>Здание детского сада "Родничок"</t>
  </si>
  <si>
    <t>РХ, Бейский район, с.Бея, ул.Восточная, д.24А, литера А</t>
  </si>
  <si>
    <t>19-19-03/007/2009-223</t>
  </si>
  <si>
    <t>Здание детского сада "Ветерок"</t>
  </si>
  <si>
    <t>РХ, Бейский район, с.Табат, ул. Ленина, д.120</t>
  </si>
  <si>
    <t>РХ, Бейский район, д. Усть-Киндирла, ул. Чебодаева, д. 10, лит.А</t>
  </si>
  <si>
    <t>19-19-03/033/2009-180</t>
  </si>
  <si>
    <t>Здание детского сада "Солнышко"</t>
  </si>
  <si>
    <t>РХ, Бейский район, д. Буденовка, ул.Ленина, д.37, лит.А</t>
  </si>
  <si>
    <t>19-19-03/007/2009-177</t>
  </si>
  <si>
    <t>РХ, Бейский район, с. Сабинка, ул.Ленина, д.40</t>
  </si>
  <si>
    <t>19-19-03/015/2008-284</t>
  </si>
  <si>
    <t>РХ, Бейский район, с.Бондарево, ул. 50 лет Октября, д.2</t>
  </si>
  <si>
    <t>19-19-03/015/2008-285</t>
  </si>
  <si>
    <t>Здание столовой</t>
  </si>
  <si>
    <t>РХ, Бейский район, с.Бондарево, ул. 50 лет Октября, д.1</t>
  </si>
  <si>
    <t>19-19-03/015/2008-287</t>
  </si>
  <si>
    <t>19-19-03/015/2008-283</t>
  </si>
  <si>
    <t>19-19-03/015/2008-286</t>
  </si>
  <si>
    <t>РХ, Бейский район, аал Верх-Киндирла, ул. Центральная, д.33, литера А</t>
  </si>
  <si>
    <t>19-19-03/007/2009-222</t>
  </si>
  <si>
    <t>РХ, Бейский район, аал Маткечик, ул. Школьная, д.6</t>
  </si>
  <si>
    <t>19-19-03/007/2009-193</t>
  </si>
  <si>
    <t>Здание детского сада "Березка"</t>
  </si>
  <si>
    <t>РХ, Бейский район, с. Сабинка, ул.Ленина, строен. 41</t>
  </si>
  <si>
    <t>19-19-03/034/2008-010</t>
  </si>
  <si>
    <t>19-19-03/007/2009-004</t>
  </si>
  <si>
    <t>РХ, Бейский район, аал Красный Ключ, ул. Школьная, д.5</t>
  </si>
  <si>
    <t>19-19-03/007/2009-009</t>
  </si>
  <si>
    <t>Здание детского сада "Колобок"</t>
  </si>
  <si>
    <t>РХ, Бейский район, с. Куйбышево, ул. Степная, д.6</t>
  </si>
  <si>
    <t>19-19-03/015/2008-291</t>
  </si>
  <si>
    <t>РХ, Бейский район, с. Большой Монок, ул. Садовая, д.16, литера В</t>
  </si>
  <si>
    <t>19-19-03/007/2009-250</t>
  </si>
  <si>
    <t>Здание котельной</t>
  </si>
  <si>
    <t>РХ, Бейский район, с. Новоенисейка, ул. Комсомольская, д. 18</t>
  </si>
  <si>
    <t>19-19-03/015/2008-289</t>
  </si>
  <si>
    <t>РХ, Бейский район, д. Новокурск, ул. Молодежная, д.1</t>
  </si>
  <si>
    <t>19-19-03/015/2008-294</t>
  </si>
  <si>
    <t>РХ, Бейский район, с. Новотроицкое, ул. Ленина, д.17</t>
  </si>
  <si>
    <t>19-19-03/015/2008-282</t>
  </si>
  <si>
    <t>Здание детского сада</t>
  </si>
  <si>
    <t>РХ, Бейский район, с. Большой Монок, ул. Садовая, д.16, литера А</t>
  </si>
  <si>
    <t>19-19-03/007/2009-249</t>
  </si>
  <si>
    <t xml:space="preserve">Здание детского сада </t>
  </si>
  <si>
    <t>19-19-03/007/2010-244</t>
  </si>
  <si>
    <t>РХ, Бейский район, д. Дмитриевка, ул.Молодежная, уч. 30</t>
  </si>
  <si>
    <t>РХ, Бейский район, с. Сабинка, ул..Ленина, уч. 41</t>
  </si>
  <si>
    <t>19:06:080113:0040</t>
  </si>
  <si>
    <t>РХ, Бейский район, с. Бондарево, ул. 50 лет Октября, уч.1</t>
  </si>
  <si>
    <t>19:06:020108:0083</t>
  </si>
  <si>
    <t>РХ, Бейский район, с. Бондарево, ул. 50 лет Октября, уч.2</t>
  </si>
  <si>
    <t>19:06:020108:0082</t>
  </si>
  <si>
    <t>РХ, Бейский район, д. Буденовка, ул. Ленина, уч.37</t>
  </si>
  <si>
    <t>19:06:030106:0006</t>
  </si>
  <si>
    <t>РХ, Бейский район, с.Табат, ул. Ленина, уч.120</t>
  </si>
  <si>
    <t>19:06:030212:0067</t>
  </si>
  <si>
    <t>РХ, Бейский район, аал Верх-Киндирла, ул. Центральная, уч.33</t>
  </si>
  <si>
    <t>19:06:020201:0001</t>
  </si>
  <si>
    <t>1 058 530.65 </t>
  </si>
  <si>
    <t>РХ, Бейский район, с.Табат, ул.Ленина, уч.138А</t>
  </si>
  <si>
    <t>19:06:030210:0014</t>
  </si>
  <si>
    <t>РХ, Бейский район, с. Бея, ул. Суворова, 22</t>
  </si>
  <si>
    <t>19:06:040119:0009</t>
  </si>
  <si>
    <t>РХ, Бейский район, аал Красный Ключ, ул. Школьная, уч.5</t>
  </si>
  <si>
    <t>19:06:010302:0022</t>
  </si>
  <si>
    <t>19:06:050103:0014</t>
  </si>
  <si>
    <t>РХ, Бейский район, с. Бея, ул. Площадь Советов, уч.23</t>
  </si>
  <si>
    <t>19:06:040137:0006</t>
  </si>
  <si>
    <t>19:06:020404:0001</t>
  </si>
  <si>
    <t>РХ, Бейский район, с. Новоенисейка, ул. Комсомольская, уч.18</t>
  </si>
  <si>
    <t>19:06:090106:0011</t>
  </si>
  <si>
    <t>РХ, Бейский район, д. Новокурск, ул. Молодежная, 1</t>
  </si>
  <si>
    <t>19:06:080202:0013</t>
  </si>
  <si>
    <t>РХ, Бейский район, с. Новотроицкое, ул. Ленина, уч.17</t>
  </si>
  <si>
    <t>19:06:060104:0010</t>
  </si>
  <si>
    <t>РХ, Бейский район, с. Табат, ул.Молодежная, уч.17</t>
  </si>
  <si>
    <t>19:06:030210:0013</t>
  </si>
  <si>
    <t>РХ, Бейский район, с. Бея, ул.Восточная, уч.24А</t>
  </si>
  <si>
    <t>19:06:040103:0075</t>
  </si>
  <si>
    <t>РХ, Бейский район, с. Бея, ул.Площадь Советов, уч. 1А</t>
  </si>
  <si>
    <t>19:06:040109:0008</t>
  </si>
  <si>
    <t>РХ, Бейский район, с. Кирба, ул. Пролетарская, уч.2</t>
  </si>
  <si>
    <t>19:06:070104:0043</t>
  </si>
  <si>
    <t>РХ, Бейский район, с. Сабинка, ул.Ленина, уч. 40</t>
  </si>
  <si>
    <t>19:06:080105:0020</t>
  </si>
  <si>
    <t>РХ, Бейский район, с. Большой Монок, ул. Садовая, уч. 16</t>
  </si>
  <si>
    <t>19:06:010104:0003</t>
  </si>
  <si>
    <t>РХ, Бейский район, с. Новотроицкое, ул. Ленина, уч.16</t>
  </si>
  <si>
    <t>19:06:060105:0001</t>
  </si>
  <si>
    <t>РХ, Бейский район, с. Бея, ул. Площадь Советов, уч. 26 А</t>
  </si>
  <si>
    <t>19:06:040134:0005</t>
  </si>
  <si>
    <t>19:06:030210:0012</t>
  </si>
  <si>
    <t>РХ, Бейский район, д. Усть-Киндирла, ул. Чебодаева, уч.10</t>
  </si>
  <si>
    <t>19:06:030304:0005</t>
  </si>
  <si>
    <t>1 774 995.50 </t>
  </si>
  <si>
    <t>Учебные мастерские со столовой</t>
  </si>
  <si>
    <t>РХ, Бейский район, с. Большой Монок, ул. Садовая, строен. 7, литера А1</t>
  </si>
  <si>
    <t>19-19-03/007/2009-284</t>
  </si>
  <si>
    <t>РХ, Бейский район, с. Большой Монок, ул. Садовая, строен. 7, литера А</t>
  </si>
  <si>
    <t>19-19-03/007/2009-282</t>
  </si>
  <si>
    <t>19:06:010104:0002</t>
  </si>
  <si>
    <t>РХ, Бейский район, д. Калы, ул. Ленина, строен.69, литера А</t>
  </si>
  <si>
    <t>19-19-03/007/2009-007</t>
  </si>
  <si>
    <t>РХ, Бейский район, д.Калы, ул. Ленина, уч. 69</t>
  </si>
  <si>
    <t>19:06:080302:0036</t>
  </si>
  <si>
    <t>РХ, Бейский район, д. Уты, ул. Кооперативная, д.29</t>
  </si>
  <si>
    <t>19-19-03/015/2008-279</t>
  </si>
  <si>
    <t>30.11.2003</t>
  </si>
  <si>
    <t>Автомобиль УАЗ 315195 К 240 УУ</t>
  </si>
  <si>
    <t>28.12.2007</t>
  </si>
  <si>
    <t>30.07.2007</t>
  </si>
  <si>
    <t>Автомобиль ВАЗ 21070</t>
  </si>
  <si>
    <t xml:space="preserve">Здание районного дома культуры </t>
  </si>
  <si>
    <t>РХ, Бейский район, аал Шалгинов, ул. Школьная, уч.19</t>
  </si>
  <si>
    <t>19:06:050202:0001</t>
  </si>
  <si>
    <t>РХ, Бейский район, аал Койбалы, ул. Школьная, уч.22А</t>
  </si>
  <si>
    <t>19:06:050302:0003</t>
  </si>
  <si>
    <t>РХ, Бейский район, аал Койбалы, ул. Школьная, д.22А</t>
  </si>
  <si>
    <t>19-19-03/015/2008-203</t>
  </si>
  <si>
    <t>РХ, Бейский район, аал Чаптыков, ул. Набережная, уч.4</t>
  </si>
  <si>
    <t>19:06:050403:0025</t>
  </si>
  <si>
    <t>РХ, Бейский район, аал Чаптыков, ул. Набережная, д.4</t>
  </si>
  <si>
    <t>19-19-03/015/2008-202</t>
  </si>
  <si>
    <t>РХ, Бейский район, с. Куйбышево, ул. Степная, уч.2</t>
  </si>
  <si>
    <t>19:06:050103:0007</t>
  </si>
  <si>
    <t>РХ, Бейский район, с.Куйбышево, ул. Октябрьская, строен.1, литера А</t>
  </si>
  <si>
    <t>19-19-08/002/2010-065</t>
  </si>
  <si>
    <t>Здание гаража с учебными кабинетами</t>
  </si>
  <si>
    <t>19-19-03/014/2010-317</t>
  </si>
  <si>
    <t>РХ, Бейский район, с. Куйбышево, ул. Степная, д. 2, литера В1</t>
  </si>
  <si>
    <t>РХ, Бейский район, с. Куйбышево, ул. Степная, д. 2, литера В</t>
  </si>
  <si>
    <t>19-19-03/014/2010-316</t>
  </si>
  <si>
    <t>РХ, Бейский район, с. Куйбышево, ул. Степная, д. 2, литера А</t>
  </si>
  <si>
    <t>19-19-03/014/2010-315</t>
  </si>
  <si>
    <t>РХ, Бейский район, д. Уты, ул. Кооперативная, уч.29</t>
  </si>
  <si>
    <t>19:06:050504:0020</t>
  </si>
  <si>
    <t>РХ, Бейский район, с. Кирба, ул. Пролетарская, д.2 литера А</t>
  </si>
  <si>
    <t>19-19-03/2009-363</t>
  </si>
  <si>
    <t>01.01.2002</t>
  </si>
  <si>
    <t>Газ 32213-газель</t>
  </si>
  <si>
    <t>01.01.2007</t>
  </si>
  <si>
    <t>Автомобиль LADA KALINA 111730</t>
  </si>
  <si>
    <t>Автомобиль Лада 3071726-21074-30-011</t>
  </si>
  <si>
    <t>Автобус ПАЗ - 32053-70</t>
  </si>
  <si>
    <t>Автобус КАВЗ 397653</t>
  </si>
  <si>
    <t>Автобус Паз</t>
  </si>
  <si>
    <t>Автобус ПАЗ -32053-70 (х1м3205СХА0005662)1</t>
  </si>
  <si>
    <t>ВАЗ 21101 К 299 УУ</t>
  </si>
  <si>
    <t>Автомобиль УАЗ 220692-04 гос № К 127 УУ</t>
  </si>
  <si>
    <t>Автомобиль LADA 217230</t>
  </si>
  <si>
    <t>03.07.2012</t>
  </si>
  <si>
    <t>01.06.2006</t>
  </si>
  <si>
    <t>Автомобиль "ВАЗ-2107"</t>
  </si>
  <si>
    <t>05.10.2011</t>
  </si>
  <si>
    <t xml:space="preserve">Автоприцеп </t>
  </si>
  <si>
    <t>Автогрейдер ДЗ 143-1</t>
  </si>
  <si>
    <t>01.02.2011</t>
  </si>
  <si>
    <t>01.01.2004</t>
  </si>
  <si>
    <t>29.12.2010</t>
  </si>
  <si>
    <t>Насос ЭВЦ 6</t>
  </si>
  <si>
    <t>01.01.2005</t>
  </si>
  <si>
    <t>01.11.2004</t>
  </si>
  <si>
    <t>30.10.2009</t>
  </si>
  <si>
    <t>01.12.2008</t>
  </si>
  <si>
    <t>Каскад (переговорное устройство)</t>
  </si>
  <si>
    <t>30.03.2000</t>
  </si>
  <si>
    <t>Автомагнитофон  Soni</t>
  </si>
  <si>
    <t>16.01.2001</t>
  </si>
  <si>
    <t>30.10.2002</t>
  </si>
  <si>
    <t>Цветной телевизор Samsung</t>
  </si>
  <si>
    <t>14.08.2002</t>
  </si>
  <si>
    <t>Индукционный нагреватель  для сауны ИПС 130/038</t>
  </si>
  <si>
    <t>Кресло Consul</t>
  </si>
  <si>
    <t>30.05.2005</t>
  </si>
  <si>
    <t>30.04.2005</t>
  </si>
  <si>
    <t>30.09.2005</t>
  </si>
  <si>
    <t>12.12.2004</t>
  </si>
  <si>
    <t>30.12.2004</t>
  </si>
  <si>
    <t>Факс  Panosonic</t>
  </si>
  <si>
    <t>30.11.2004</t>
  </si>
  <si>
    <t>Копировальный аппарат  Canon</t>
  </si>
  <si>
    <t>20.11.2003</t>
  </si>
  <si>
    <t>20.12.2008</t>
  </si>
  <si>
    <t>Много функциональное устройство BirHub 163 АЗ копир-принтер-скантер</t>
  </si>
  <si>
    <t>31.08.2009</t>
  </si>
  <si>
    <t>Насос ЭЦВ 8-25-110</t>
  </si>
  <si>
    <t>30.07.2009</t>
  </si>
  <si>
    <t>12.01.2004</t>
  </si>
  <si>
    <t>Кондиционер LC C 07 LH</t>
  </si>
  <si>
    <t>Ноутбук ASUS EEE PC</t>
  </si>
  <si>
    <t>30.06.2009</t>
  </si>
  <si>
    <t xml:space="preserve">Кондиционер </t>
  </si>
  <si>
    <t>03.03.2003</t>
  </si>
  <si>
    <t>Монитор MAC 786</t>
  </si>
  <si>
    <t>30.05.2009</t>
  </si>
  <si>
    <t xml:space="preserve">Симстемный блок </t>
  </si>
  <si>
    <t>14.03.2009</t>
  </si>
  <si>
    <t>Насос циркулярный UPS 32-80</t>
  </si>
  <si>
    <t>28.02.2009</t>
  </si>
  <si>
    <t>Компьютер в комплекте с защит. информац.</t>
  </si>
  <si>
    <t>28.08.2007</t>
  </si>
  <si>
    <t>30.10.2004</t>
  </si>
  <si>
    <t>Холодильник LG GC-05155</t>
  </si>
  <si>
    <t>30.10.2006</t>
  </si>
  <si>
    <t>Микроволновая печь СВЧ</t>
  </si>
  <si>
    <t>30.01.2006</t>
  </si>
  <si>
    <t>Электропечь Нововятка</t>
  </si>
  <si>
    <t>Морозильный ларь</t>
  </si>
  <si>
    <t>Телевизор Samsung</t>
  </si>
  <si>
    <t>Документ-сканер  АЧ Fujtsu</t>
  </si>
  <si>
    <t>30.11.2008</t>
  </si>
  <si>
    <t xml:space="preserve">Источник бесперебойного питания </t>
  </si>
  <si>
    <t>Мясорубка BRAUN</t>
  </si>
  <si>
    <t>30.07.2005</t>
  </si>
  <si>
    <t>30.04.2006</t>
  </si>
  <si>
    <t>Монитор Acer TFT</t>
  </si>
  <si>
    <t>30.05.2006</t>
  </si>
  <si>
    <t>Факсимильный аппарат</t>
  </si>
  <si>
    <t>19.03.2003</t>
  </si>
  <si>
    <t>Герб РФ</t>
  </si>
  <si>
    <t>29.07.2005</t>
  </si>
  <si>
    <t>Сервер HP Proliant</t>
  </si>
  <si>
    <t>Факс Panasonic KX - FC 228 PUT</t>
  </si>
  <si>
    <t>01.10.2008</t>
  </si>
  <si>
    <t xml:space="preserve">Монитор 19 LG Flatron W 19345 - SN </t>
  </si>
  <si>
    <t>30.10.2008</t>
  </si>
  <si>
    <t>Много функциональное устройство лазерное Canon Senjus MF принтер</t>
  </si>
  <si>
    <t>20.10.2008</t>
  </si>
  <si>
    <t>Много функциональное устройство лазерное Canon Sensus MF принтер</t>
  </si>
  <si>
    <t>Проектор  Aser Р 5260 Е</t>
  </si>
  <si>
    <t>Много функциональное устройство лазерное Canon Sensus MF принтер /цв сканер/копир</t>
  </si>
  <si>
    <t>28.09.2008</t>
  </si>
  <si>
    <t>25.08.2008</t>
  </si>
  <si>
    <t>Компьютер 17 provien  монитор, клавиатура мышь сет.фильтр-5. процессор</t>
  </si>
  <si>
    <t>принтер Canon  i Sensus LBP</t>
  </si>
  <si>
    <t>30.04.2008</t>
  </si>
  <si>
    <t>компьютер Aser TET 17 AL</t>
  </si>
  <si>
    <t>АТС PANASONIG</t>
  </si>
  <si>
    <t>28.02.2008</t>
  </si>
  <si>
    <t xml:space="preserve">компьютер Beng TFT 17 монитор, клавиатура, мышь, источник беспереб питания, принтер </t>
  </si>
  <si>
    <t>25.03.2008</t>
  </si>
  <si>
    <t>Монитор Acer AL 1716 FS TFT17</t>
  </si>
  <si>
    <t>15.01.2008</t>
  </si>
  <si>
    <t>Плазменный телевизор Samsung  PS 42C9</t>
  </si>
  <si>
    <t>Оборудование видеоконференцсвязи</t>
  </si>
  <si>
    <t>Источник бесперебойного питания  KW 2200</t>
  </si>
  <si>
    <t>30.01.2008</t>
  </si>
  <si>
    <t>Травокосилка ОМ Sparta-25</t>
  </si>
  <si>
    <t>магнитола LC LAC 3705</t>
  </si>
  <si>
    <t>компьютер Samsung</t>
  </si>
  <si>
    <t>30.08.2006</t>
  </si>
  <si>
    <t>магнитола  CQ CP 100 GN</t>
  </si>
  <si>
    <t>30.01.2007</t>
  </si>
  <si>
    <t>Компьютер в сборе монитор мышь клавиатура сет фильтр 5,процессор корпус, привод,жесткий диск</t>
  </si>
  <si>
    <t>30.03.2007</t>
  </si>
  <si>
    <t>Компьютер в сборе процессор,монитор,мышь, клавматура сет фильтр флэш память -770,модем Д,-673, принтер3 в 1-13300</t>
  </si>
  <si>
    <t>30.05.2007</t>
  </si>
  <si>
    <t>принтер  EPSON</t>
  </si>
  <si>
    <t>30.10.2007</t>
  </si>
  <si>
    <t>принтер Canon LBR-2900</t>
  </si>
  <si>
    <t>Пусковое устройство для елочных гирлянд</t>
  </si>
  <si>
    <t>30.11.2007</t>
  </si>
  <si>
    <t>16.01.2003</t>
  </si>
  <si>
    <t>Компьютер Hansol</t>
  </si>
  <si>
    <t>11.11.2002</t>
  </si>
  <si>
    <t>31.03.2006</t>
  </si>
  <si>
    <t>17.10.2002</t>
  </si>
  <si>
    <t>04.12.2002</t>
  </si>
  <si>
    <t>20.08.2006</t>
  </si>
  <si>
    <t>20.05.2002</t>
  </si>
  <si>
    <t>27.02.2006</t>
  </si>
  <si>
    <t>компьютер в комплекте 17 Aser AL 1716 AS</t>
  </si>
  <si>
    <t>28.12.2006</t>
  </si>
  <si>
    <t>принтер Canon Laser LBP 2900</t>
  </si>
  <si>
    <t>принтер Canon Laser</t>
  </si>
  <si>
    <t>30.12.2007</t>
  </si>
  <si>
    <t>принтер Canon LBR-2900 лазерный</t>
  </si>
  <si>
    <t>30.03.2008</t>
  </si>
  <si>
    <t>компьютер с принтером</t>
  </si>
  <si>
    <t>компьютер Samsung TET 19 920 NW</t>
  </si>
  <si>
    <t>30.08.2008</t>
  </si>
  <si>
    <t>принтер Canon  LBP 3010</t>
  </si>
  <si>
    <t>30.09.2009</t>
  </si>
  <si>
    <t>МФУ НР Laser Jet  принтер сканер копир</t>
  </si>
  <si>
    <t>Профессиональный алкотестер  Drager Alcotest 6810 с принтером</t>
  </si>
  <si>
    <t>30.11.2009</t>
  </si>
  <si>
    <t>Ноутбук ASUS К  40С</t>
  </si>
  <si>
    <t>30.12.2009</t>
  </si>
  <si>
    <t>Ноутбук ASUS К  50 АВ</t>
  </si>
  <si>
    <t>Компьютер в сборе LCD LG</t>
  </si>
  <si>
    <t>принтер  НР LaserJet P1005</t>
  </si>
  <si>
    <t>Факс Panasonic KX - FT 984 RU-B</t>
  </si>
  <si>
    <t>компьютер LCD LG 19</t>
  </si>
  <si>
    <t>принтер Canon HIXMA IP 3600</t>
  </si>
  <si>
    <t>телефон cjnjdsq Samgung C 5212 ruby  red</t>
  </si>
  <si>
    <t>Цифровая камера  PANASONIC  DMC-FS4EE</t>
  </si>
  <si>
    <t>Цифровая камера Canon PowerShot A480</t>
  </si>
  <si>
    <t>Ноутбук SAMSYNG</t>
  </si>
  <si>
    <t>23.01.2010</t>
  </si>
  <si>
    <t>Колонки DEFENDER MERCURY 55 2*30WДерево Караоке</t>
  </si>
  <si>
    <t>16.02.2010</t>
  </si>
  <si>
    <t>Электро плита</t>
  </si>
  <si>
    <t>09.04.2010</t>
  </si>
  <si>
    <t>Сотовый телефон Samsyng GT C6112</t>
  </si>
  <si>
    <t>25.05.2010</t>
  </si>
  <si>
    <t>26.05.2010</t>
  </si>
  <si>
    <t>14.09.2010</t>
  </si>
  <si>
    <t>11.06.2010</t>
  </si>
  <si>
    <t>Ноутбук Lenovo B560 A</t>
  </si>
  <si>
    <t>28.03.2011</t>
  </si>
  <si>
    <t>Кондиционер CHIGO CS-32H3</t>
  </si>
  <si>
    <t>компьютер ASUS</t>
  </si>
  <si>
    <t>03.11.2011</t>
  </si>
  <si>
    <t>Цифровая камера  Никон</t>
  </si>
  <si>
    <t>27.12.2011</t>
  </si>
  <si>
    <t>Насос ЭВЦ 6-10-110</t>
  </si>
  <si>
    <t>Насос К 100-65-200 с эл. двигателем 30 кВт/3000 об/мин</t>
  </si>
  <si>
    <t>05.08.2009</t>
  </si>
  <si>
    <t>Насос К 290/30 с эл двигателем 37 кВт 1500 об/мин</t>
  </si>
  <si>
    <t>30.09.2008</t>
  </si>
  <si>
    <t>Насос К 290/30 с эл.двигателем</t>
  </si>
  <si>
    <t>30.09.2007</t>
  </si>
  <si>
    <t>Насос ЭЦВ 8-25-150</t>
  </si>
  <si>
    <t>Насос ЭЦВ 8-40-90</t>
  </si>
  <si>
    <t>22.01.2010</t>
  </si>
  <si>
    <t>Ноутбук Samsung RF510</t>
  </si>
  <si>
    <t>21.12.2011</t>
  </si>
  <si>
    <t>компьютер ASUS в сборе</t>
  </si>
  <si>
    <t>компьютер NORBEL в сборе</t>
  </si>
  <si>
    <t>Принтер/сканер/копир Canon i-Sensys MF4018</t>
  </si>
  <si>
    <t>17.09.2010</t>
  </si>
  <si>
    <t>Принтер/сканер/копир Canon IR1020</t>
  </si>
  <si>
    <t>Принтер/сканер/копир Canon iR1020J</t>
  </si>
  <si>
    <t>Принтер SAMSYNG SCX-4220</t>
  </si>
  <si>
    <t>19.03.2010</t>
  </si>
  <si>
    <t>Цифровая камера Samsyng Digimax PL 100 blak</t>
  </si>
  <si>
    <t>30.12.2010</t>
  </si>
  <si>
    <t>Насос ЭЦВ 6-16-110</t>
  </si>
  <si>
    <t>24.08.2010</t>
  </si>
  <si>
    <t>Телефон спутниковый "Iridiym Motorola"</t>
  </si>
  <si>
    <t>20.12.2010</t>
  </si>
  <si>
    <t>Карта Sim M</t>
  </si>
  <si>
    <t>Насос ЭЦВ 6-6.3-125</t>
  </si>
  <si>
    <t>Насос К 80-50-200а с эл. дв 15кВт/3000</t>
  </si>
  <si>
    <t>Насос К 45/30 с эл. дв 7.5 кВт/3000 об/ мин</t>
  </si>
  <si>
    <t>Цифровая акамера</t>
  </si>
  <si>
    <t>28.12.2011</t>
  </si>
  <si>
    <t>Ноутбук Samsung RV515</t>
  </si>
  <si>
    <t>Факс  Panosonic KX</t>
  </si>
  <si>
    <t>принтер \копир\сканер</t>
  </si>
  <si>
    <t>09.11.2011</t>
  </si>
  <si>
    <t>25.07.2010</t>
  </si>
  <si>
    <t>Чехлы</t>
  </si>
  <si>
    <t>30.12.2005</t>
  </si>
  <si>
    <t>Стол СТЗ (пенал)</t>
  </si>
  <si>
    <t>телефон сотовый  Sonj Emesson</t>
  </si>
  <si>
    <t>01.05.2007</t>
  </si>
  <si>
    <t>08.06.2007</t>
  </si>
  <si>
    <t>20.07.2007</t>
  </si>
  <si>
    <t>13.09.2007</t>
  </si>
  <si>
    <t>дверь пластиковая с перегородкой</t>
  </si>
  <si>
    <t>Тумба с этажеркой</t>
  </si>
  <si>
    <t>Цифровой фотоаппарат 07,1 МРХ 10 Х</t>
  </si>
  <si>
    <t>25.12.2007</t>
  </si>
  <si>
    <t>Шкаф угловой</t>
  </si>
  <si>
    <t xml:space="preserve">Шкаф </t>
  </si>
  <si>
    <t>шкаф пенал с этажеркой</t>
  </si>
  <si>
    <t>Тумба под телевизор</t>
  </si>
  <si>
    <t>шкаф КВ 023 сейф</t>
  </si>
  <si>
    <t>Перфоратор Н!ТАСН! ДН 24 РСЗ</t>
  </si>
  <si>
    <t>столик-полка</t>
  </si>
  <si>
    <t>31.01.2008</t>
  </si>
  <si>
    <t>шкаф купе</t>
  </si>
  <si>
    <t>Стеллаж</t>
  </si>
  <si>
    <t>Шкаф  угловой с этажеркой</t>
  </si>
  <si>
    <t>шкаф  с этажеркой</t>
  </si>
  <si>
    <t>30.05.2008</t>
  </si>
  <si>
    <t>телефон сотовый  Samsung SCH- L310 Dlack</t>
  </si>
  <si>
    <t>26.08.2008</t>
  </si>
  <si>
    <t>21.10.2008</t>
  </si>
  <si>
    <t>Люстра светильник 3347/5</t>
  </si>
  <si>
    <t>27.11.2008</t>
  </si>
  <si>
    <t>шкаф 3 в одном</t>
  </si>
  <si>
    <t>набор шкафов 3 секции с антрисолями</t>
  </si>
  <si>
    <t>14.11.2008</t>
  </si>
  <si>
    <t xml:space="preserve">набор шкафов  с углом 3 секции </t>
  </si>
  <si>
    <t xml:space="preserve">Офисная  стенка  </t>
  </si>
  <si>
    <t>26.12.2008</t>
  </si>
  <si>
    <t>Рукосушилка</t>
  </si>
  <si>
    <t>16.12.2008</t>
  </si>
  <si>
    <t>Рукосушилка  BALLU</t>
  </si>
  <si>
    <t>Сварочный инвентор</t>
  </si>
  <si>
    <t>13.12.2008</t>
  </si>
  <si>
    <t xml:space="preserve">Мультифактурные жалюзи </t>
  </si>
  <si>
    <t>04.03.2009</t>
  </si>
  <si>
    <t>Колодка стартовая соревновательная 929 PBS 01</t>
  </si>
  <si>
    <t>Минидиван " Катерина"</t>
  </si>
  <si>
    <t>31.07.2009</t>
  </si>
  <si>
    <t>Письменный стол</t>
  </si>
  <si>
    <t>Барный раскладной стол</t>
  </si>
  <si>
    <t>31.03.2008</t>
  </si>
  <si>
    <t>Аппарат  в/д к 5,65</t>
  </si>
  <si>
    <t>02.10.2009</t>
  </si>
  <si>
    <t>металлические стелажи</t>
  </si>
  <si>
    <t>герб резной из кедра</t>
  </si>
  <si>
    <t>19.03.2008</t>
  </si>
  <si>
    <t>Тепловая завеса- обогреватель</t>
  </si>
  <si>
    <t>Стол письменный</t>
  </si>
  <si>
    <t>телефон сотовый SAMSUNG C 5212</t>
  </si>
  <si>
    <t>17.09.2009</t>
  </si>
  <si>
    <t>магнитофон LG ТСН 4 1001</t>
  </si>
  <si>
    <t>стол компьютерный угловой</t>
  </si>
  <si>
    <t>29.01.2010</t>
  </si>
  <si>
    <t>шкаф плательный</t>
  </si>
  <si>
    <t>15.01.2010</t>
  </si>
  <si>
    <t>Напольный диспенсер с охллаждением WBF 210LA(Кулер бухг)</t>
  </si>
  <si>
    <t>16.03.2010</t>
  </si>
  <si>
    <t>Стол офисный</t>
  </si>
  <si>
    <t>10.04.2010</t>
  </si>
  <si>
    <t>29.04.2010</t>
  </si>
  <si>
    <t>Угловой диван "Анталия"</t>
  </si>
  <si>
    <t>14.02.2011</t>
  </si>
  <si>
    <t>Гостинная Инферно</t>
  </si>
  <si>
    <t>прихожая в приемную главы</t>
  </si>
  <si>
    <t>15.02.2011</t>
  </si>
  <si>
    <t>02.12.2011</t>
  </si>
  <si>
    <t xml:space="preserve">кресло Samba кож. зам. </t>
  </si>
  <si>
    <t>Гардеробная стойка</t>
  </si>
  <si>
    <t>20.12.2011</t>
  </si>
  <si>
    <t>водный диспенсер с охлаждением</t>
  </si>
  <si>
    <t>22.12.2011</t>
  </si>
  <si>
    <t>Локально вычислительная сеть</t>
  </si>
  <si>
    <t>Принтер Samsung</t>
  </si>
  <si>
    <t>Одежда сцены для зрительного зала</t>
  </si>
  <si>
    <t>Цифровой димер 24 канала</t>
  </si>
  <si>
    <t>Телефон сотовый</t>
  </si>
  <si>
    <t>Кабинет биологии</t>
  </si>
  <si>
    <t>Котел водогрейный</t>
  </si>
  <si>
    <t xml:space="preserve">Решение Совета депутатов муниципального образования Бейский район от 27.06.2005 N 196 "Об утверждении новой редакции Устава муниципального образования Бейский район"
</t>
  </si>
  <si>
    <t>Постановление Администрации Бейского района от 06.09.2011г. №1001</t>
  </si>
  <si>
    <t>Муниципальное бюджетное общеобразовательное учреждение "Куйбышевская общеобразовательная школа-интернат среднего (полного) общего образования" в том числе:</t>
  </si>
  <si>
    <t>Муниципальное бюджетное общеобразовательное учреждение "Бондаревская средняя общеобразовательная школа" в том числе:</t>
  </si>
  <si>
    <t>Насос водопроводный</t>
  </si>
  <si>
    <t>Электротельфер</t>
  </si>
  <si>
    <t>Принтер Canon LBR-3010</t>
  </si>
  <si>
    <t>Телефон Senao</t>
  </si>
  <si>
    <t>Телефон  Samgung сотовый</t>
  </si>
  <si>
    <t>Компьютерная техника в комплекте</t>
  </si>
  <si>
    <t>Принтер  Samsung</t>
  </si>
  <si>
    <t>Компьютер Beng TFT 19</t>
  </si>
  <si>
    <t>Кондиционер BALLU BSC сплит-cистема</t>
  </si>
  <si>
    <t>Принтер Canon  i Sensus LBP</t>
  </si>
  <si>
    <t>Балансовая стоимость (тыс.руб.)</t>
  </si>
  <si>
    <t>РХ, Бейский район, с. Бея, ул. ПлощадьСоветов, 20</t>
  </si>
  <si>
    <t>РХ, Бейский район, с. Бея, ул. Площадь Советов, 20</t>
  </si>
  <si>
    <t>РХ, Бейский район, с. Бея, ул. Площадь Советов, 20 А</t>
  </si>
  <si>
    <t>Котельникова Галина Михайловна</t>
  </si>
  <si>
    <t>Остаточная стоимость (тыс.руб.)</t>
  </si>
  <si>
    <t>Муниципальное бюджетное учреждение культуры "Бейский Районный Дом культуры»</t>
  </si>
  <si>
    <t>Муниципальное бюджетное учреждение культуры  «Музей под открытым небом «Усть-Сос»</t>
  </si>
  <si>
    <t>РХ, Бейский район, с. Кирба, ул. Пролетарская, 4</t>
  </si>
  <si>
    <t>19:06:070104:42</t>
  </si>
  <si>
    <t>40 136.00</t>
  </si>
  <si>
    <t>17 007 228.64</t>
  </si>
  <si>
    <t>РХ, Бейский район, д. Буденовка, ул. Ленина, уч.32</t>
  </si>
  <si>
    <t xml:space="preserve"> 8 183.00</t>
  </si>
  <si>
    <t>19:06:030106:1</t>
  </si>
  <si>
    <t>2 788 193.59</t>
  </si>
  <si>
    <t>Муниципальное образование Бейский район (Буденовская школа)</t>
  </si>
  <si>
    <t xml:space="preserve">Земельный участок </t>
  </si>
  <si>
    <t>РХ, Бейский район, с.Бея, ул. Площадь Советов, 17</t>
  </si>
  <si>
    <t>765.00</t>
  </si>
  <si>
    <t>28 213.20</t>
  </si>
  <si>
    <t>19:06:040133:4</t>
  </si>
  <si>
    <t>Тележка</t>
  </si>
  <si>
    <t>Косилка КПИ</t>
  </si>
  <si>
    <t>Управлние образования Администрации Бейского района</t>
  </si>
  <si>
    <t>РХ, Бейский район, с. Бея, ул. Октябрьская, 101, кв.24</t>
  </si>
  <si>
    <t>Квартира</t>
  </si>
  <si>
    <t>РХ, Бейский район, д. Богдановка, ул. Центральная, д.29, кв.1</t>
  </si>
  <si>
    <t>19:06:020302:54</t>
  </si>
  <si>
    <t>Муниципальный контракт купли-продажи квартиры от 24.12.2013</t>
  </si>
  <si>
    <t xml:space="preserve">Договор найма специализированного жилого фонда </t>
  </si>
  <si>
    <t>РХ, Бейский район, с. Новотроицкое, ул. Коржукова, д.43А, кв.1</t>
  </si>
  <si>
    <t>19:06:060112:88</t>
  </si>
  <si>
    <t>Муниципальный контракт купли-продажи квартиры от 19.12.2013</t>
  </si>
  <si>
    <t>Договор найма специализированного жилого фонда</t>
  </si>
  <si>
    <t>РХ, Бейский район, с. Новотроицкое, ул. Коржукова, д.43А, кв.2</t>
  </si>
  <si>
    <t>19:06:060112:87</t>
  </si>
  <si>
    <t>РХ, Бейский район, с.Бея, ул. Юбилейная, д.1Г, кв.1</t>
  </si>
  <si>
    <t>19:06:040146:177</t>
  </si>
  <si>
    <t>РХ, Бейский район, с.Бея, ул. Юбилейная, д.1Г, кв.2</t>
  </si>
  <si>
    <t>19:06:040146:176</t>
  </si>
  <si>
    <t>РХ, Бейский район, с. Новотроицкое, ул. Гагарина, д.3, кв.2</t>
  </si>
  <si>
    <t>19:06:060109:59</t>
  </si>
  <si>
    <t>Муниципальный контракт купли-продажи квартиры и земельного участка от 17.12.2013</t>
  </si>
  <si>
    <t>РХ, Бейский район, с.Бея, ул. Юбилейная, д.1В, кв.2</t>
  </si>
  <si>
    <t>19:06:040146:172</t>
  </si>
  <si>
    <t>Муниципальный контракт купли-продажи квартиры от 13.11.2013</t>
  </si>
  <si>
    <t>Постановление Администрации Бейского района от 26.10.2011 №1206</t>
  </si>
  <si>
    <t>Общество с ограниченной ответственностью "Зенит"</t>
  </si>
  <si>
    <t>Общество с ограниченной ответственностью</t>
  </si>
  <si>
    <t>На праве собственности</t>
  </si>
  <si>
    <t>РХ, Бейский район, с.Бея, пер. Коммунальный, д.10, кв.1</t>
  </si>
  <si>
    <t>Договор купли-продажи квартиры и земельного участка от 20.10.2006г.</t>
  </si>
  <si>
    <t>19-19-03/034/2009-336</t>
  </si>
  <si>
    <t>Контракт участия в долевом строительстве жилья от 15.12.2008 № 136, акт приема -передачи от 13.08.2009 объектовдолевого строительства</t>
  </si>
  <si>
    <t xml:space="preserve">РХ, Бейский район, с. Бея, ул. Юбилейная, д. 1В, кв. 4, </t>
  </si>
  <si>
    <t>19-19-03/028/2009-341</t>
  </si>
  <si>
    <t>Муниципальный контракт на покупку квартиры от 05.10.2009 №2</t>
  </si>
  <si>
    <t xml:space="preserve">РХ, Бейский район, с. Бондарево, ул. Школьная, д. 7, кв. 2, </t>
  </si>
  <si>
    <t>19:06:020108:144</t>
  </si>
  <si>
    <t>Муниципальный контракт на оказание услуг по приобретению на вторичном рынке квартиры с земельным участком от 06.05.2014 №16</t>
  </si>
  <si>
    <t>Принтер Лазерный Kyocera FS-1040 (1102M23RUV) A4 20 стр 32 Мб USB 2.0</t>
  </si>
  <si>
    <t>решение КУМИ от 31.07.2014 г. № 144-Р</t>
  </si>
  <si>
    <t>МКУ МВЦ</t>
  </si>
  <si>
    <t>Сервер</t>
  </si>
  <si>
    <t>Здание газового участка</t>
  </si>
  <si>
    <t xml:space="preserve">РХ, Бейский район, с. Бея, ул. Ленина, д. 77, литер А, </t>
  </si>
  <si>
    <t>1-1-243</t>
  </si>
  <si>
    <t>Склад газовых балонов</t>
  </si>
  <si>
    <t xml:space="preserve">РХ, Бейский район, с. Бея, ул. Ленина, д. 77, литер Б, </t>
  </si>
  <si>
    <t xml:space="preserve">РХ, Бейский район, с. Бея, ул. Ленина, д. 77, литер В, </t>
  </si>
  <si>
    <t>Акт приема - передачи имущества социально значимых объектов и коммунальной инфраструктуры от 18.06.2014 г.</t>
  </si>
  <si>
    <t>Прицеп-цистерна для воды ПЦ-6,2-817</t>
  </si>
  <si>
    <t xml:space="preserve"> </t>
  </si>
  <si>
    <t xml:space="preserve">РХ, Бейский район, д. Усть-Киндирла, ул. Чебодаева, д. 26А, кв. 2, </t>
  </si>
  <si>
    <t>19-19-03/037/2014-432</t>
  </si>
  <si>
    <t>Муниципальный контракт на покупку квартиры от 06.11.2014 № 13</t>
  </si>
  <si>
    <t xml:space="preserve">РХ, Бейский район, с. Табат, ул. Молодежная, д. 8, кв. 2, </t>
  </si>
  <si>
    <t>19-19-03/041/2014-013</t>
  </si>
  <si>
    <t>Муниципальный контракт на покупку квартиры от 12.11.2014 № 15</t>
  </si>
  <si>
    <t xml:space="preserve">РХ, Бейский район, д. Усть-Киндирла, ул. Чебодаева, д. 26А, кв. 1, </t>
  </si>
  <si>
    <t>19-19-03/041/2014-004</t>
  </si>
  <si>
    <t>Муниципальный контракт на покупку квартиры от 06.11.2014 № 12</t>
  </si>
  <si>
    <t xml:space="preserve">РХ, Бейский район, с. Куйбышево, ул. Набережная, д. 2Б, кв. 1, </t>
  </si>
  <si>
    <t>19-19-03/041/2014-010</t>
  </si>
  <si>
    <t>Муниципальный контракт на покупку квартиры от 12.11.2014 № 17</t>
  </si>
  <si>
    <t xml:space="preserve">РХ, Бейский район, с. Куйбышево, ул. Набережная, д. 2Б, кв. 2, </t>
  </si>
  <si>
    <t>19-19-03/041/2014-011</t>
  </si>
  <si>
    <t>Муниципальный контракт на покупку квартиры от 12.11.2014 № 16</t>
  </si>
  <si>
    <t>нет</t>
  </si>
  <si>
    <t>Безвозмездное пользование в Бейском сельсовете (решение 235-Р от 10.12.2014)</t>
  </si>
  <si>
    <t>РХ, Бейский район, с.Бея, ул. Юбилейная, д. 43, кв.2</t>
  </si>
  <si>
    <t>19:06:040145:171</t>
  </si>
  <si>
    <t>Муниципальный контракт купли-продажи квартиры от 12.12.2014 № 28</t>
  </si>
  <si>
    <t xml:space="preserve">Квартира </t>
  </si>
  <si>
    <t>РХ, Бейский  район,  с. Бондарево, ул.Красноармейская, 4А-1</t>
  </si>
  <si>
    <t>19:06:020110:47</t>
  </si>
  <si>
    <t>Муниципальный контракт купли-продажи жилого дома от 18.12.2014 №31</t>
  </si>
  <si>
    <t>РХ, Бейский  район,  с. Бондарево, ул.Красноармейская, 4А-2</t>
  </si>
  <si>
    <t>19:06:020110:48</t>
  </si>
  <si>
    <t>Муниципальный контракт купли-продажи жилого дома от 18.12.2014 №30</t>
  </si>
  <si>
    <t>2012 г.</t>
  </si>
  <si>
    <t>Собственность</t>
  </si>
  <si>
    <t>Автомобиль ВАЗ 21213</t>
  </si>
  <si>
    <t>Решение КУМИ № 58-Р от 02.04.2014</t>
  </si>
  <si>
    <t>Решение КУМИ № 209-Р от 28.11.2014</t>
  </si>
  <si>
    <t>Решение КУМИ № 32-Р от 16.02.2015</t>
  </si>
  <si>
    <t>Кресло инвентарный № 001110112334, 2014 г.в.</t>
  </si>
  <si>
    <t>Муниципальное образование Бейский район (Казна) решение КУМИ № 12-Р от 27.01.2015</t>
  </si>
  <si>
    <t xml:space="preserve">РХ, Бейский район, с. Бея, ул. Павших Партизан, д. 94, </t>
  </si>
  <si>
    <t>19-19-06/024/2007-389</t>
  </si>
  <si>
    <t>Муниципальный контракт купли-продажи жилого дома и земельного участка от 11.10.2010</t>
  </si>
  <si>
    <t xml:space="preserve">РХ, Бейский район, с. Бея, ул. Юбилейная, д. 1В, кв.1, </t>
  </si>
  <si>
    <t>РХ, Бейский  район,  с. Бея, ул. Октябрьская, 103</t>
  </si>
  <si>
    <t>Решение КУМИ № 42-Р от 20.02.2015 г.</t>
  </si>
  <si>
    <t>МБОУ "Новокурская общеобразовательная школа"</t>
  </si>
  <si>
    <t>РХ, Бейский район, с. Бея, ул. Ленина, 118</t>
  </si>
  <si>
    <t>КУМИ Бейского района</t>
  </si>
  <si>
    <t>РХ, Бейский район, с. Кирба, ул. Зеленая, д.6, кв. 1</t>
  </si>
  <si>
    <t>19:06:070101:151</t>
  </si>
  <si>
    <t>РХ, Бейский  район,  с. Новотроицкое, ул. Гагарина, 37-1</t>
  </si>
  <si>
    <t>19:06:060108:58</t>
  </si>
  <si>
    <t>Муниципальный контракт купли-продажи жилого дома от 17.07.2015 №01</t>
  </si>
  <si>
    <t>РХ, Бейский  район,  с. Новотроицкое, ул. Гагарина, 37-2</t>
  </si>
  <si>
    <t>19:06:060108:59</t>
  </si>
  <si>
    <t>Муниципальный контракт купли-продажи жилого дома от 17.07.2015 №02</t>
  </si>
  <si>
    <t>РХ, Бейский  район,  с. Бея, ул. Щетинкина, д. 74, кв. 22</t>
  </si>
  <si>
    <t>19:06:040123:12</t>
  </si>
  <si>
    <t>Муниципальный контракт купли-продажи квартиры от 22.09.2015 № 9</t>
  </si>
  <si>
    <t>РХ, Бейский  район,  с. Бея, ул. Юбилейная, д. 2В кв. 5</t>
  </si>
  <si>
    <t>19:06:040146:180</t>
  </si>
  <si>
    <t>Муниципальный контракт купли-продажи квартиры № 11 от 10.11.2015</t>
  </si>
  <si>
    <t>19:06:070103:198</t>
  </si>
  <si>
    <t>Разрешение на ввод объекта в эксплуатацию от 17.11.2015 № 19-RU 19503000-166-2015; Постановление Администрации Кирбинского сельслвета от 15.08.2015 № 57/1 "О предоставлении земельного участка в постоянное (бессрочное) пользование администрации Бейского района"</t>
  </si>
  <si>
    <t>19:06:080202:88</t>
  </si>
  <si>
    <t>Разрешение на ввод объекта в эксплуатацию от 18.10.2015 № 19-RU 19503000-26-2015; Постановление Администрации Сабинского сельслвета от 05.08.2015 № 197 "О предоставлении земельных участков в постоянное (бессрочное) пользование администрации Бейского района"</t>
  </si>
  <si>
    <t>РХ, Бейский район, с. Бея, ул. Островского, уч. 134-1</t>
  </si>
  <si>
    <t>19:06:040113:56</t>
  </si>
  <si>
    <t>Муниципальный контракт № 12 от 10.12.2015</t>
  </si>
  <si>
    <t>РХ, Бейский район, с. Бея, ул. Островского, д. 134, кв. 1</t>
  </si>
  <si>
    <t>19:06:040113:131</t>
  </si>
  <si>
    <t>РХ, Бейский район, с.Новоенисейка, ул. Молодежная, д. 21, кв. 1</t>
  </si>
  <si>
    <t>Муниципальный контракт купли-продажи квартиры № 15 от 22.12.2015</t>
  </si>
  <si>
    <t>РХ, Бейский район, с.Новоенисейка, ул. Молодежная, д. 21, кв. 2</t>
  </si>
  <si>
    <t>19:06:090102:142</t>
  </si>
  <si>
    <t>Муниципальный контракт купли-продажи квартиры № 16 от 22.12.2015</t>
  </si>
  <si>
    <t>РХ, Бейский район, с.Бея, ул. Ленина, д. 93 кв. 2</t>
  </si>
  <si>
    <t>РХ, Бейский раойн, с. Бея, ул. Ленина, д. 93, кв. 2</t>
  </si>
  <si>
    <t>19:06:040122:70</t>
  </si>
  <si>
    <t>19:06:040122:16</t>
  </si>
  <si>
    <t>Муниципальный контракт купли-продажи квартиры № 16 от 26.12.2015</t>
  </si>
  <si>
    <t>19:06:090112:104</t>
  </si>
  <si>
    <t>Разрешение на ввод объекта в эксплуатацию от 26.02.2016 № 19-RU 19503000-004-2016 Постановление Администрации Новоенисейского сельсовета от 25.02.2016 № 25 "О предоставлении земельного участка в постоянное (бессрочное) пользование администрации Бейского района по адресу: с. Новоенисейка ул. Школьная, 2"</t>
  </si>
  <si>
    <t>РХ, Бейский район, с. Новоенисейка, ул. Школьная, д. 2, кв. 2</t>
  </si>
  <si>
    <t>19:06:090112:103</t>
  </si>
  <si>
    <t>РХ, Бейский район, с. Сабинка ул. Степная д. 10, кв. 1</t>
  </si>
  <si>
    <t>19:06:080106:138</t>
  </si>
  <si>
    <t>Разрешение на ввод объекта в эксплуатацию от 04.03.2016 № 19-RU 19503000-296-2016 Постановление Администрации Сабинского сельсовета от 02.03.2016 № 37 "О предоставлении земельного участка в постоянное (бессрочное) пользование администрации Бейского района"</t>
  </si>
  <si>
    <t>РХ, Бейский район, с. Сабинка ул. Степная д. 10, кв. 2</t>
  </si>
  <si>
    <t>19:06:080106:137</t>
  </si>
  <si>
    <t>РХ, Бейский район, с. Новоенисейка, ул. Заводская, д. 22</t>
  </si>
  <si>
    <t>19:06:090106:330</t>
  </si>
  <si>
    <t>Разрешение на ввод объекта в эксплуатацию от 04.03.2016 № 19-RU 19503000-008-2016 , Заявление о внесении в ЕГРП записи о прекращении права (ограничения (обременения) права) от 03.02.2016 № 19/303/002/2016-181, п. 1.1. ст. 19 ЗК РФ от 25.10.2001 № 136-ФЗ</t>
  </si>
  <si>
    <t>РХ, Бейский район, д. Новониколаевка, ул. Молодежная, уч. 33-2</t>
  </si>
  <si>
    <t>19:06:090204:0059</t>
  </si>
  <si>
    <t>28,12,2009</t>
  </si>
  <si>
    <t>муниципальный контракт купли-продажи квартиры и земельного участка от 01.12.2009 г.</t>
  </si>
  <si>
    <t xml:space="preserve">Распоряжение Минимущества РХ от 28.10.2015 № 020-266-РП, Акт приема-передачи от 28.10.2015 </t>
  </si>
  <si>
    <t>Электростанция ЭСД-50ВС/400-МУТ</t>
  </si>
  <si>
    <t>Электростанция дизельная ЭД100-Т400-2РН</t>
  </si>
  <si>
    <t>Распоряжения Министерства имущества и земельных отношений Республики Хакасия от 06.10.2015 г. № 020-241-РП»</t>
  </si>
  <si>
    <t>Реквизиты документов-оснований возникновения права муниципальной собственности</t>
  </si>
  <si>
    <t>РХ, Бейский  район,  с. Бея, ул. Луговая, д. 1А кв. 1</t>
  </si>
  <si>
    <t>19:06:040146:206</t>
  </si>
  <si>
    <t>Муниципальный контракт купли-продажи квартиры от 23.08.2016 № 8</t>
  </si>
  <si>
    <t>РХ, Бейский  район,  с. Бея, ул. Луговая, д. 1А, кв. 2</t>
  </si>
  <si>
    <t>19:06:040146:205</t>
  </si>
  <si>
    <t>Муниципальный контракт купли-продажи квартиры от 23.08.2016 № 9</t>
  </si>
  <si>
    <t>19:06:040146:203</t>
  </si>
  <si>
    <t>Муниципальный контракт купли-продажи квартиры от 23.08.2016 № 10</t>
  </si>
  <si>
    <t>РХ, Бейский  район,  с. Бея, ул. Луговая,, д. 1Б, кв. 2</t>
  </si>
  <si>
    <t>19:06:040146:202</t>
  </si>
  <si>
    <t>Муниципальный контракт купли-продажи квартиры от 23.08.2016 № 11</t>
  </si>
  <si>
    <t>РХ, Бейский  район,  с. Бея, ул. Луговая, д. 1В кв. 1</t>
  </si>
  <si>
    <t>19:06:040146:209</t>
  </si>
  <si>
    <t>Муниципальный контракт купли-продажи квартиры от 23.08.2016 № 12</t>
  </si>
  <si>
    <t>РХ, Бейский  район,  с. Бея, ул. Луговая, д. 1В кв. 2</t>
  </si>
  <si>
    <t>19:06:040146:208</t>
  </si>
  <si>
    <t>Муниципальный контракт купли-продажи квартиры от 23.08.2016 № 13</t>
  </si>
  <si>
    <t>РХ, Бейский район, с. Бея, ул. Октябрьская, д. 106, помещение 2Н</t>
  </si>
  <si>
    <t>Решение Арбитражного суда Республики Хакасия 25.04.2005, Определение об исправлении описки Арбитражного суда Республики Хакасия 30.06.2005</t>
  </si>
  <si>
    <t>передан по договору аренды ИП Котельников А.М</t>
  </si>
  <si>
    <t>РХ, Бейский район, с. Бея, ул. Октябрьская, д. 106, помещение 1Н</t>
  </si>
  <si>
    <t>РХ, Бейский  район,  с. Бея, ул. Луговая д. 1Б кв. 1</t>
  </si>
  <si>
    <t>Договор № 15 от 20.09.2016 (сирота Рыскина А.В.)</t>
  </si>
  <si>
    <t>Муниципальный контракт купли-продажи квартиры № 14 от 12.09.2016</t>
  </si>
  <si>
    <t>19:06:060108:63</t>
  </si>
  <si>
    <t>19:06:060108:62</t>
  </si>
  <si>
    <t>Муниципальный контракт купли-продажи квартиры № 15 от 12.09.2016</t>
  </si>
  <si>
    <t>19:06:020112:112</t>
  </si>
  <si>
    <t>Муниципальный контракт купли-продажи квартиры № 16 от 12.09.2016</t>
  </si>
  <si>
    <t>19:06:020112:111</t>
  </si>
  <si>
    <t>Муниципальный контракт купли-продажи квартиры № 17 от 12.09.2016</t>
  </si>
  <si>
    <t>19:06:050104:95</t>
  </si>
  <si>
    <t>Муниципальный контракт купли-продажи квартиры № 18 от 23.09.2016</t>
  </si>
  <si>
    <t>19:06:030209:271</t>
  </si>
  <si>
    <t>квартира</t>
  </si>
  <si>
    <t xml:space="preserve">Договор аренды с ИП Тюкпиекова Э.Г. от 31.07.2015 г. </t>
  </si>
  <si>
    <t>РХ, Бейский  район,  с. Бея, ул. Луговая, д. 1Г кв. 1</t>
  </si>
  <si>
    <t>19:06:040146:221</t>
  </si>
  <si>
    <t>РХ, Бейский  район,  с. Бея, ул. Луговая, д. 1Г, кв. 2</t>
  </si>
  <si>
    <t>19:06:040146:220</t>
  </si>
  <si>
    <t>РХ, Бейский  район,  с. Бея, ул. Луговая,, д. 1Д, кв. 2</t>
  </si>
  <si>
    <t>19:06:040146:223</t>
  </si>
  <si>
    <t>Муниципальный контракт купли-продажи квартиры № 24 от 05.12.2016</t>
  </si>
  <si>
    <t>Муниципальный контракт купли-продажи квартиры № 25 от 05.12.2016</t>
  </si>
  <si>
    <t>Муниципальный контракт купли-продажи квартиры № 27 от 05.12.2016</t>
  </si>
  <si>
    <t>Муниципальный контракт купли-продажи квартиры № 22 от 10.11.2016</t>
  </si>
  <si>
    <t>Система Глонасс</t>
  </si>
  <si>
    <t>Станок Точильный SSM-2/H8</t>
  </si>
  <si>
    <t>Решение КУМИ от 23.01.2017 № 9-Р "Об изъятии из оперативного управления ГАЗ 31105"</t>
  </si>
  <si>
    <t>РХ, Бейский район, с. Большой Монок, ул. Октябрьская, д. 12А</t>
  </si>
  <si>
    <t>Муниципальный контракт № 34 от 12.01.2015</t>
  </si>
  <si>
    <t>19:06:010103:109</t>
  </si>
  <si>
    <t>РХ, Бейский район, с.Бея, пер. Чапаева, д.33А, кв.4</t>
  </si>
  <si>
    <t>19:06:040109:0015:4099:004</t>
  </si>
  <si>
    <t>19:06:040109:0015</t>
  </si>
  <si>
    <t>Договор купли-продажи квартиры от 11.04.2005 г.</t>
  </si>
  <si>
    <t>Договор купли-продажи земельного участка от 11.04.2005 г.</t>
  </si>
  <si>
    <t>РХ, Бейский район, с. Бея, ул. Гагарина, д. 4</t>
  </si>
  <si>
    <t>19-19-06/005/2007-051</t>
  </si>
  <si>
    <t>земельный участок</t>
  </si>
  <si>
    <t>19:06:0400149:0035</t>
  </si>
  <si>
    <t>Муниципальный контракт купли-продажи жилого дома и земельного участка от 18.12.2010 г.</t>
  </si>
  <si>
    <t>Горлова Татьяна Петровна</t>
  </si>
  <si>
    <t>Годлевская Любовь Анатольевна</t>
  </si>
  <si>
    <t>Филиал муниципального бюджетного общеобразовательного учреждения "Бейская средняя общеобразовательная школа-интернат "Новониколаевская основная общеобразовательная школа"</t>
  </si>
  <si>
    <t>Филиал муниципального бюджетного общеобразовательного учреждения "Бейская средняя общеобразовательная школа-интернат "Большемонокская сновная общеобразовательная школа-интернат"</t>
  </si>
  <si>
    <t>Черпакова Людмила Семеновна</t>
  </si>
  <si>
    <t>Бородаева Надежда Николаевна</t>
  </si>
  <si>
    <t>Рутц Наталья Александровна</t>
  </si>
  <si>
    <t>Кирьян Людмила Анатольевна</t>
  </si>
  <si>
    <t>Федоров Сергей Николаевич</t>
  </si>
  <si>
    <t>Кузьмичева Наталья Александровна</t>
  </si>
  <si>
    <t>Агибалова Елена Гавриловна</t>
  </si>
  <si>
    <t>Шульковская Елена Владимировна</t>
  </si>
  <si>
    <t>МБУК «Музей под открытым небом «Усть-Сос»</t>
  </si>
  <si>
    <t xml:space="preserve">Решение КУМИ от 14.12.2016 № 132-Р "О передаче имущества" (передано с МБУК "Районный досугово-методический центр" на баланс Управления культуры, молодежи, спорта  и туризма Администрации Бейского района )  </t>
  </si>
  <si>
    <t xml:space="preserve">Решение КУМИ от 14.01.2014 № 32-Р "О закреплении муниципального имущества Бейского района на праве оперативного управления за Муниципальным бюджетным учреждением культуры «Бейский районный дом культуры» </t>
  </si>
  <si>
    <t xml:space="preserve">Автобус   модели 222700 на базе Ford (16+1) </t>
  </si>
  <si>
    <t>Автобус Ford Transit</t>
  </si>
  <si>
    <t>интерактивная доска SMART(нач. классов)</t>
  </si>
  <si>
    <t>РХ, Бейский район, с. Бея, ул. Октябрьская, д. 108, кв. 21</t>
  </si>
  <si>
    <t>Договор купли-продажи квартиры 29.09.2007</t>
  </si>
  <si>
    <t>Юридические лица, в которых муниципальное образование является учредителем (участником)</t>
  </si>
  <si>
    <t>Куриленко Елена Михайловна</t>
  </si>
  <si>
    <t>решение 235-Р от 10.12.2014</t>
  </si>
  <si>
    <t>ЗИЛ 431412 (Автогидроподъемник )</t>
  </si>
  <si>
    <t>19:06:050104:94</t>
  </si>
  <si>
    <t>Муниципальный контракт купли-продажи квартиры № 0380300027017000003-0152324-0/3 от 27.03.2017</t>
  </si>
  <si>
    <t xml:space="preserve">Распоряжение Терриориального управления Федерального агентства по управлению государственным имуществом от 16.03.2017 г. № 22-р «О прекращении права владения, пользования и распоряжения имуществом Центрального Банка Российской Федерации и передаче его в собственность муниципального образования Бейский район Республики Хакасия»  </t>
  </si>
  <si>
    <t>19:06:040138:121</t>
  </si>
  <si>
    <t>Муниципальный контракт купли-продажи квартиры №  от 30.06.2017</t>
  </si>
  <si>
    <t>19:06:040138:161</t>
  </si>
  <si>
    <t>Муниципальный контракт купли-продажи квартиры № 10 от 28.06.2017</t>
  </si>
  <si>
    <t>19:06:040138:151</t>
  </si>
  <si>
    <t>Муниципальный контракт купли-продажи квартиры № 9 от 28.06.2017</t>
  </si>
  <si>
    <t>Нежилое здание - Сельский клуб</t>
  </si>
  <si>
    <t>19:06:080401:42</t>
  </si>
  <si>
    <t>Нежилое здание - Сельский дом культуры</t>
  </si>
  <si>
    <t>19:06:080303:141</t>
  </si>
  <si>
    <t>Постановления  Администрации Сабинского сельсовета Бейского района Республики Хакасия от 03.08.2017 № 69-Р «О передаче в собственность недвижимого имущества и в постоянное (бессрочное) пользование земельного участка муниципальному образованию Бейский район»</t>
  </si>
  <si>
    <t>Решение КУМИ от 23.08.2017 № 227-Р "О закреплении в казне и передаче МБУК «Районный досугово-методический центр»  в оперативное управление недвижимого имущества и в постоянное (бессрочное) пользование земельный участок"</t>
  </si>
  <si>
    <t>19:06:080202:47</t>
  </si>
  <si>
    <t>Нежилое здание -    Здание сельского дома культуры</t>
  </si>
  <si>
    <t>19:06:080109:118</t>
  </si>
  <si>
    <t>19:06:080105:8</t>
  </si>
  <si>
    <t>6004+/-55</t>
  </si>
  <si>
    <t xml:space="preserve">земельный участок </t>
  </si>
  <si>
    <t>19:06:040110:25</t>
  </si>
  <si>
    <t>19:06:040146:230</t>
  </si>
  <si>
    <t>Муниципальный контракт купли-продажи квартиры № 0380300027017000019-0152324-01 от 30.08.2017</t>
  </si>
  <si>
    <t>19:06:040146:229</t>
  </si>
  <si>
    <t>Муниципальный контракт купли-продажи квартиры № 0380300027017000018-0152324-01 от 30.08.2017</t>
  </si>
  <si>
    <t>19:06:050104:98</t>
  </si>
  <si>
    <t>Муниципальный контракт купли-продажи квартиры № 0380300027017000023-0152324-01 от 31.08.2017</t>
  </si>
  <si>
    <t>19:06:050104:97</t>
  </si>
  <si>
    <t>Муниципальный контракт купли-продажи квартиры № 0380300027017000024-0152324-01 от 31.08.2017</t>
  </si>
  <si>
    <t>19:06:040146:233</t>
  </si>
  <si>
    <t>Муниципальный контракт купли-продажи квартиры № 0380300027017000016-0152324-01 от 04.09.2017</t>
  </si>
  <si>
    <t>19:06:040146:232</t>
  </si>
  <si>
    <t>19:06:030202:167</t>
  </si>
  <si>
    <t>Муниципальный контракт купли-продажи квартиры № 24 от 12.09.2017</t>
  </si>
  <si>
    <t>19:06:030202:13</t>
  </si>
  <si>
    <t>19:06:040102:125</t>
  </si>
  <si>
    <t>Муниципальный контракт купли-продажи квартиры № 25 от 13.09.2017</t>
  </si>
  <si>
    <t>19:06:000000:813</t>
  </si>
  <si>
    <t>19:06:040118:112</t>
  </si>
  <si>
    <t>Муниципальный контракт купли-продажи квартиры № № 26 от 15.09.2017</t>
  </si>
  <si>
    <t>19:06:040127:94</t>
  </si>
  <si>
    <t xml:space="preserve">1191893,44
</t>
  </si>
  <si>
    <t xml:space="preserve"> 03.10.2017</t>
  </si>
  <si>
    <t>Муниципальный контракт купли-продажи квартиры № 0380300027017000028-0152324-01 от 21.09.2017</t>
  </si>
  <si>
    <t>Муниципальный контракт купли-продажи квартиры № 0380300027017000029-0152324-01 от 21.09.2017</t>
  </si>
  <si>
    <t>19:06:040127:93</t>
  </si>
  <si>
    <t xml:space="preserve">19:06:020108:111
</t>
  </si>
  <si>
    <t>Муниципальный контракт купли-продажи квартиры № 27 от 19.10.2017</t>
  </si>
  <si>
    <t xml:space="preserve">331663,48
</t>
  </si>
  <si>
    <t>Муниципальный контракт купли-продажи квартиры № 30 от 17.11.2017</t>
  </si>
  <si>
    <t xml:space="preserve">850 000 </t>
  </si>
  <si>
    <t>19:06:040151:136</t>
  </si>
  <si>
    <t xml:space="preserve">19:06:040113:100
</t>
  </si>
  <si>
    <t xml:space="preserve">2040875,78
</t>
  </si>
  <si>
    <t>Муниципальный контракт купли-продажи квартиры № 31 от 04.12.2017</t>
  </si>
  <si>
    <t>Муниципальный контракт купли-продажи квартиры № 32 от 05.12.2017</t>
  </si>
  <si>
    <t>896 640</t>
  </si>
  <si>
    <t>19:06:040121:16</t>
  </si>
  <si>
    <t xml:space="preserve">19:06:040138:167 </t>
  </si>
  <si>
    <t>Муниципальный контракт купли-продажи квартиры № 34 от 11.12.2017</t>
  </si>
  <si>
    <t>Муниципальный контракт купли-продажи квартиры  № 33 от 11.12.2017</t>
  </si>
  <si>
    <t>19:06:040138:168</t>
  </si>
  <si>
    <t>Муниципальный контракт купли-продажи квартиры  от 12.12.2017</t>
  </si>
  <si>
    <t xml:space="preserve">19:06:040113:38
</t>
  </si>
  <si>
    <t>19:06:040151:15</t>
  </si>
  <si>
    <t xml:space="preserve">данные отсутствуют </t>
  </si>
  <si>
    <t>19:06:010104:119</t>
  </si>
  <si>
    <t>Постановления администрации Большемонокского сельсовета Бейского района Республики Хакасия от 15.02.2018 № 2</t>
  </si>
  <si>
    <t xml:space="preserve">Сооружение водозаборное Водонапорная башня </t>
  </si>
  <si>
    <t>глубиной 40 м</t>
  </si>
  <si>
    <t>19:06:010104:120</t>
  </si>
  <si>
    <t>Сооружение водозаборное Скважина</t>
  </si>
  <si>
    <t>площадь застройки 2,5, высотой 12 м</t>
  </si>
  <si>
    <t>Оператианое упраление за АУ Загородный ДОЛ "Березка"</t>
  </si>
  <si>
    <t>Постановление администрации Муниципального образования Бейский район от 18.03.2009 г. № 173</t>
  </si>
  <si>
    <t>Постановление администрации Муниципального образования Бейский район от 18.03.2009 г. № 174</t>
  </si>
  <si>
    <t>Постановление администрации Муниципального образования Бейский район от 18.03.2009 г. № 175</t>
  </si>
  <si>
    <t>Постановление администрации Муниципального образования Бейский район от 18.03.2009 г. № 176</t>
  </si>
  <si>
    <t>Постановление администрации Муниципального образования Бейский район от 18.03.2009 г. № 177</t>
  </si>
  <si>
    <t>Постановление администрации Муниципального образования Бейский район от 18.03.2009 г. № 178</t>
  </si>
  <si>
    <t>Постановление администрации Муниципального образования Бейский район от 18.03.2009 г. № 179</t>
  </si>
  <si>
    <t>Постановление администрации Муниципального образования Бейский район от 18.03.2009 г. № 180</t>
  </si>
  <si>
    <t>Постановление администрации Муниципального образования Бейский район от 18.03.2009 г. № 181</t>
  </si>
  <si>
    <t>Постановление администрации Муниципального образования Бейский район от 18.03.2009 г. № 182</t>
  </si>
  <si>
    <t>Постановление администрации Муниципального образования Бейский район от 18.03.2009 г. № 183</t>
  </si>
  <si>
    <t>Постановление администрации Муниципального образования Бейский район от 18.03.2009 г. № 184</t>
  </si>
  <si>
    <t>Постановление администрации Муниципального образования Бейский район от 18.03.2009 г. № 185</t>
  </si>
  <si>
    <t>Постановление администрации Муниципального образования Бейский район от 18.03.2009 г. № 186</t>
  </si>
  <si>
    <t>Постановление администрации Муниципального образования Бейский район от 18.03.2009 г. № 187</t>
  </si>
  <si>
    <t>Постановление администрации Муниципального образования Бейский район от 18.03.2009 г. № 188</t>
  </si>
  <si>
    <t>Решение ИК от 16.09.1991 №305</t>
  </si>
  <si>
    <t>19-06-040109-(160-163)</t>
  </si>
  <si>
    <t>Дата возникновения права муниципальной собственности</t>
  </si>
  <si>
    <t>Автомобиль CHEVROLE NIVA</t>
  </si>
  <si>
    <t>Автомобиль TOYOTA CAMRY</t>
  </si>
  <si>
    <t>Автомобиль ГАЗ-САЗ-35072-10</t>
  </si>
  <si>
    <t>Управление образования Администрации Бейского района</t>
  </si>
  <si>
    <t>МБОУ "Бондаревская СОШ"</t>
  </si>
  <si>
    <t>Автобус ГАЗ- А 66 R33</t>
  </si>
  <si>
    <t>МБОУ "Красноключинская ООШ"</t>
  </si>
  <si>
    <t>Автобус ГАЗ- 67R42</t>
  </si>
  <si>
    <t>МБОУ "Кирбинская СОШ"</t>
  </si>
  <si>
    <t>МБОУ "Куйбышевская СШИ"</t>
  </si>
  <si>
    <t>Автобус для перевозки детей  FORD VIN Z6FXXXESGXJB14686</t>
  </si>
  <si>
    <t>МБОУ "Табатская СОШ"</t>
  </si>
  <si>
    <t>УКМСит</t>
  </si>
  <si>
    <t>МБОУ "Бейская СОШИ"</t>
  </si>
  <si>
    <t>Автобус FORD TRANSIT</t>
  </si>
  <si>
    <t>автосамосвал  ГАЗ -САЗ 3507 1983г</t>
  </si>
  <si>
    <t>МБОУ "Бейская школа-интернат"</t>
  </si>
  <si>
    <t>Автобус ГАЗ-А67R42</t>
  </si>
  <si>
    <t>МБОУ "Новокурская ООШ"</t>
  </si>
  <si>
    <t>автобус ГАЗ-А66R33 VIN X96A66R33L0882785</t>
  </si>
  <si>
    <t>МБОУ "Сабинская ООШ"</t>
  </si>
  <si>
    <t xml:space="preserve">Автомобиль LADA GFL110LADA VESTA </t>
  </si>
  <si>
    <t xml:space="preserve">Совет депутатов  Бейского района </t>
  </si>
  <si>
    <t>Скрепер ДЗ-11П (МоАЗ-546)</t>
  </si>
  <si>
    <t>Автомобиль ГАЗ 31105-501 "Волга" г/н о 282 УУ</t>
  </si>
  <si>
    <t>автомобильГаз 53 спец.автоцистерна</t>
  </si>
  <si>
    <t>Автомобиль ГАЗ 2752 Соболь (№Х 528 ЕН 19)</t>
  </si>
  <si>
    <t>автомобиль УАЗ 3151-01</t>
  </si>
  <si>
    <t>Аренда ИП</t>
  </si>
  <si>
    <t>19:06:040139:186</t>
  </si>
  <si>
    <t xml:space="preserve">Помещение 3Н (Архив)   </t>
  </si>
  <si>
    <t>Администрация Бейского района</t>
  </si>
  <si>
    <t xml:space="preserve">Административное здание </t>
  </si>
  <si>
    <t>Архив МО Бейский район</t>
  </si>
  <si>
    <t>Служебная квартира</t>
  </si>
  <si>
    <t xml:space="preserve">Муниципальное образовние Бейский район </t>
  </si>
  <si>
    <t xml:space="preserve">Договор служебного найма  </t>
  </si>
  <si>
    <t xml:space="preserve"> Договор социального найма жилого помещения  </t>
  </si>
  <si>
    <t xml:space="preserve">Договор служебного найма </t>
  </si>
  <si>
    <t xml:space="preserve">Муниципальное образование Бейский район  </t>
  </si>
  <si>
    <t>Оперативное управление МБОУ "Бейская СОШИ"</t>
  </si>
  <si>
    <t>Оперативное управление МБОУ "Бейская школа-интернат"</t>
  </si>
  <si>
    <t>Оперативное управление  МБДОУ "Бейский д/с "Ивушка"</t>
  </si>
  <si>
    <t>Оперативное управление  МБДОУ "Бейский д/с "Родничок"</t>
  </si>
  <si>
    <t>Оперативное управление  МБДОУ "Бейский д/с "Ромашка"</t>
  </si>
  <si>
    <t>Оперативное управление  МБДОУ "Табатский д/с "Ветерок"</t>
  </si>
  <si>
    <t>РХ, Бейский район, с.Табат, ул. Ленина, д.120А</t>
  </si>
  <si>
    <t>19:06:030212:274</t>
  </si>
  <si>
    <t>Муниципальный контракт № 1533 от 20.12.2019 г.</t>
  </si>
  <si>
    <t xml:space="preserve">РХ, Бейский район, с.Табат, ул.Ленина 138"А" </t>
  </si>
  <si>
    <t>Оперативное управление  МБОУ "Табатская СОШ"</t>
  </si>
  <si>
    <t>РХ, Бейский район, с. Буденовка,Ленина 32</t>
  </si>
  <si>
    <t>Оперативное управление Филиал МБОУ «Табатская СОШ «Буденовская ООШ»</t>
  </si>
  <si>
    <t>Оперативное управление МБОУ "Усть-Киндирлинская ООШ"</t>
  </si>
  <si>
    <t>Оперативное управление МБДОУ "Буденовский д/с "Солнышко"</t>
  </si>
  <si>
    <t>Оперативное управление МБДОУ "Куйбышевский д/с "Колобок"</t>
  </si>
  <si>
    <t>Оперативное управление МБОУ "Куйбышевская СШИ"</t>
  </si>
  <si>
    <t>Оперативное управление филиал МБОУ "Куйбышевская СШИ"</t>
  </si>
  <si>
    <t>Оперативное управление филиал МБОУ "Бейская СОШИ"</t>
  </si>
  <si>
    <t xml:space="preserve">Здание школы  </t>
  </si>
  <si>
    <t>Оперативное управление   МБОУ "Сабинская ООШ"</t>
  </si>
  <si>
    <t>Оперативное управление МБДОУ "Сабинский д/с Березка"</t>
  </si>
  <si>
    <t>Оперативное управление МБОУ "Новокурская ООШ"</t>
  </si>
  <si>
    <t xml:space="preserve">Здание детского сада  </t>
  </si>
  <si>
    <t>Оперативное управление МБДОУ "Бондаревский д/с "Солнышко"</t>
  </si>
  <si>
    <t>Оперативное управление  МБДОУ "Большемонокский д/с "Сказка"</t>
  </si>
  <si>
    <t xml:space="preserve">     Оперативное управление МБДОУ "Кирбинский д/с "Ручеек"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</si>
  <si>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Оперативное управление МБОУ "Бондаревская школа СОШ"</t>
  </si>
  <si>
    <t>Оперативное управление филиал МБОУ "Бондаревская школа СОШ"</t>
  </si>
  <si>
    <t>Оперативное управление МБОУ "Новотроицкая ООШ"</t>
  </si>
  <si>
    <t>Туалетный модуль</t>
  </si>
  <si>
    <t>модульный  благоустроенный туалет</t>
  </si>
  <si>
    <t xml:space="preserve">Модульная котельная установка "Терморобот "  </t>
  </si>
  <si>
    <t>Здание: объект незавершенного строительства</t>
  </si>
  <si>
    <t>Оперативное управление Филиал МБОУ "Бейская СОШИ" (Большемонокская школа)</t>
  </si>
  <si>
    <t>РХ, Бейский район, с.Новотроицкое, ул. Ленина, д.16, лит. А</t>
  </si>
  <si>
    <t>Системный блок сервера</t>
  </si>
  <si>
    <t>Кмпьютер в комплекте с защитой информации</t>
  </si>
  <si>
    <t>Оборудование видеоконференссвязи</t>
  </si>
  <si>
    <t xml:space="preserve">  </t>
  </si>
  <si>
    <t>Вскрывочный стол</t>
  </si>
  <si>
    <t>Фотоаппарат Nikon D550 Kit</t>
  </si>
  <si>
    <t>Система оповещания личного состава PVR-4 USBСистема оповещания личного состава PVR-4 USB</t>
  </si>
  <si>
    <t>Радиостанция</t>
  </si>
  <si>
    <t>Генератор Makita 6 л Вт EG601A бензиновый</t>
  </si>
  <si>
    <t>Насос ЭЦВ 8 25-150</t>
  </si>
  <si>
    <t>Набор корпусной мебели</t>
  </si>
  <si>
    <t xml:space="preserve"> Стол руководителя</t>
  </si>
  <si>
    <t xml:space="preserve"> Тумба с отсеками</t>
  </si>
  <si>
    <t xml:space="preserve"> Шкаф-витрина с гардеробом </t>
  </si>
  <si>
    <t xml:space="preserve"> Гранитный локомотив на постаменте</t>
  </si>
  <si>
    <t xml:space="preserve"> Кабинка для поста ЕДДС</t>
  </si>
  <si>
    <t xml:space="preserve"> Спортивный комплекс СК-2</t>
  </si>
  <si>
    <t xml:space="preserve"> Овощерезка МПР-350М (Н)</t>
  </si>
  <si>
    <t>Система видеонаблюдения (К)</t>
  </si>
  <si>
    <t>Интеррактивная доска (Б)</t>
  </si>
  <si>
    <t xml:space="preserve"> Кабинет математики (приставка, мышь, прог.тех.комплекс)</t>
  </si>
  <si>
    <t xml:space="preserve"> Интеррактивная доска, проектор</t>
  </si>
  <si>
    <t xml:space="preserve"> Интеррактивная доска, проектор </t>
  </si>
  <si>
    <t xml:space="preserve"> Копировальный аппарат (Б) </t>
  </si>
  <si>
    <t xml:space="preserve"> Мультимедийный проектор (Б)</t>
  </si>
  <si>
    <t xml:space="preserve"> музыкальная аппаратура (Б)</t>
  </si>
  <si>
    <t xml:space="preserve"> Мармит (Б)</t>
  </si>
  <si>
    <t xml:space="preserve"> Мобильный комплекс ультрафиолетового оборудования для сенсомоторной реабилитации (Б)</t>
  </si>
  <si>
    <t xml:space="preserve"> Мясорубка МИМ 300М (БО)</t>
  </si>
  <si>
    <t>рабочее моесто ученика 1 (Б)</t>
  </si>
  <si>
    <t xml:space="preserve"> Програмно-технический комплекс тип 1 Veriton X2611G</t>
  </si>
  <si>
    <t>Проектор Epson (Б)</t>
  </si>
  <si>
    <t xml:space="preserve"> Сковорода электрическая СЭСМ-025ЛЧ (Б)</t>
  </si>
  <si>
    <t xml:space="preserve"> Станок комбинированный (Б)</t>
  </si>
  <si>
    <t xml:space="preserve"> Пароконвектомат ПКА-6-1/1 ВМ (Б)</t>
  </si>
  <si>
    <t xml:space="preserve"> Ноутбук НР</t>
  </si>
  <si>
    <t xml:space="preserve"> Плита электрическая ЭП 6  с жарочным шкафом (Б)</t>
  </si>
  <si>
    <t>Печь хлебопек. (Б)</t>
  </si>
  <si>
    <t xml:space="preserve"> ПК "Аквариус"</t>
  </si>
  <si>
    <t xml:space="preserve"> Тахограф "ШТРИХ-Тахоrus" ( с доп.блоком"</t>
  </si>
  <si>
    <t xml:space="preserve"> Интеррактивная доска (БО)</t>
  </si>
  <si>
    <t xml:space="preserve"> Компьютерное оборудование (БО)</t>
  </si>
  <si>
    <t xml:space="preserve"> Мультимедийный проектор (БО)</t>
  </si>
  <si>
    <t xml:space="preserve"> Картофелечистка МОК-300М (БО)</t>
  </si>
  <si>
    <t xml:space="preserve"> Системный блок ученика (БО)</t>
  </si>
  <si>
    <t xml:space="preserve"> плазменный телевизор Panasonic TX-PR50C3 (Н)</t>
  </si>
  <si>
    <t xml:space="preserve"> Интеррактивная доска (Н)</t>
  </si>
  <si>
    <t xml:space="preserve"> Универсальный деревообрабатывающий станок (Н)</t>
  </si>
  <si>
    <t xml:space="preserve"> Кабинет географии (К)</t>
  </si>
  <si>
    <t>Машина посудомоечная фронтальная МПФ-30-01 (Б)</t>
  </si>
  <si>
    <t>Оборудование для класса ДТТ (Б)</t>
  </si>
  <si>
    <t>Кабинет физики (Б)</t>
  </si>
  <si>
    <t>Кабинет географии (Б)</t>
  </si>
  <si>
    <t>Доска интеррктивная (Б)</t>
  </si>
  <si>
    <t>Кабинет биологии (Н)</t>
  </si>
  <si>
    <t>Кабинет физики (Н)</t>
  </si>
  <si>
    <t>Кабинет химии (Н)</t>
  </si>
  <si>
    <t>Кабинет начальных классов (Н)</t>
  </si>
  <si>
    <t>Кабинет русского языка (Н)</t>
  </si>
  <si>
    <t>Класс комплект (Б)</t>
  </si>
  <si>
    <t xml:space="preserve">Интерактивная доска </t>
  </si>
  <si>
    <t>Котел водогрейный КВр-063 в комплекте с запорной арматурой</t>
  </si>
  <si>
    <t>Кабинет географии</t>
  </si>
  <si>
    <t>Сковорода эл. СЭЧ комбинир. 1000*950*870 мм</t>
  </si>
  <si>
    <t>Плита электрическая ЭП-6 ЖШ</t>
  </si>
  <si>
    <t>Баян "Юпитер- 2Д"</t>
  </si>
  <si>
    <t>Детский игровой комплекс "Счастливое детство" Горка</t>
  </si>
  <si>
    <t>Котел КВ-0,18</t>
  </si>
  <si>
    <t xml:space="preserve">Сенсорная комната </t>
  </si>
  <si>
    <t>Плита эл. ПЭ-0,48 М</t>
  </si>
  <si>
    <t xml:space="preserve">Шкаф жарочный </t>
  </si>
  <si>
    <t>Пароконвектомат ПКА6-1/ВМ</t>
  </si>
  <si>
    <t>Интерактивная доска (каб.математики)</t>
  </si>
  <si>
    <t>интерактивная доска SMART (НАЧ. КЛАССОВ)</t>
  </si>
  <si>
    <t>Котел паровой</t>
  </si>
  <si>
    <t>Водогрейный секционный котел КВР-08</t>
  </si>
  <si>
    <t xml:space="preserve">Машина посудомоечная фронтальная МПФ-30-01 </t>
  </si>
  <si>
    <t>Сковорода эл. ЭСК 90-0,47 -70</t>
  </si>
  <si>
    <t>Коррекционный блок</t>
  </si>
  <si>
    <t>Компьютерно-игровой тренажерный (КИТ) комплекс</t>
  </si>
  <si>
    <t>Компьютерно-игровой тренажерный (КИТ) комплекс в комплектации</t>
  </si>
  <si>
    <t xml:space="preserve">Развивающие корркционные методтчки с видеоуправлением "Тимокко" </t>
  </si>
  <si>
    <t>Станок настолный токарный по металлу ВD-920W</t>
  </si>
  <si>
    <t>Компьютер-моноблок ученика-2008</t>
  </si>
  <si>
    <t>Компьютер-моноблок преподователя 2008</t>
  </si>
  <si>
    <t xml:space="preserve">Итерактивная доска SMART </t>
  </si>
  <si>
    <t>Сковорода эл. ЭСК 90-0,27 -40</t>
  </si>
  <si>
    <t xml:space="preserve">Шкаф холодильный двухдверный </t>
  </si>
  <si>
    <t>Игровая система с игровыми модулями</t>
  </si>
  <si>
    <t>интерактивная доска SMART( нач. классов)</t>
  </si>
  <si>
    <t>Кабинет физики</t>
  </si>
  <si>
    <t>Кабинет химии</t>
  </si>
  <si>
    <t>электроплита ЭП-4ЖШ 2 шт.</t>
  </si>
  <si>
    <t xml:space="preserve">Система видеонаблюдения </t>
  </si>
  <si>
    <t xml:space="preserve">Кабинет начальных классов </t>
  </si>
  <si>
    <t xml:space="preserve">Кабинет биологии </t>
  </si>
  <si>
    <t>Система ГЛОНАСС</t>
  </si>
  <si>
    <t>Програмно - технический  комплекс тип 1</t>
  </si>
  <si>
    <t xml:space="preserve">Сковорода электрическая </t>
  </si>
  <si>
    <t>Котел водонагревательный Н-12 КВ.М</t>
  </si>
  <si>
    <t>Тележка для хранения 14 ноутбуков с электросхемой на колесах</t>
  </si>
  <si>
    <t>Сервер в сборе ProLiant</t>
  </si>
  <si>
    <t>Центр общественного доступа</t>
  </si>
  <si>
    <t>Интерактивная доска SMART(нач. классов)</t>
  </si>
  <si>
    <t>Плита электрическая ЭП-4 ЖШ 4-х комф.</t>
  </si>
  <si>
    <t xml:space="preserve">Пароконвектомат </t>
  </si>
  <si>
    <t>Котел ЗОТА 35 кВт</t>
  </si>
  <si>
    <t>Индукционный водонагреватель</t>
  </si>
  <si>
    <t xml:space="preserve">Котел КВр-0,63 </t>
  </si>
  <si>
    <t>Микшерский пульт ALLEN HEATH</t>
  </si>
  <si>
    <t>Баян "Тула" (БН-12)</t>
  </si>
  <si>
    <t>Кондиционер DANTEX (24ENT/ ENTE)</t>
  </si>
  <si>
    <t>Экран Ultimate Folding Screen NTSC</t>
  </si>
  <si>
    <t>Принтер Epson L1600. A3.5760*1440dpi</t>
  </si>
  <si>
    <t>Тепловычислитель СПТ-941</t>
  </si>
  <si>
    <t>Диммер (силовой блок) "Фаворит" 7Д12-25 DMX-512</t>
  </si>
  <si>
    <t>Стабилизатор Ресанта АСН-60000/3</t>
  </si>
  <si>
    <t>Проектор NEC NP-PA903XG c объективом NEC NP13ZI</t>
  </si>
  <si>
    <t>Портативное устройство Aja lo Express Pcle</t>
  </si>
  <si>
    <t>Светодиодная вращающаяся голова заливного света INVOLIGHT LED MH1915W</t>
  </si>
  <si>
    <t>Ель искусственная 10 м</t>
  </si>
  <si>
    <t xml:space="preserve">Костюм Деда Мороза "Кремлевский" </t>
  </si>
  <si>
    <t>Юрта</t>
  </si>
  <si>
    <t>Акустическая система активная Beta3</t>
  </si>
  <si>
    <t>Водогрейный промышленный котел "PROTON"</t>
  </si>
  <si>
    <t>Проектор Epson EB-W05</t>
  </si>
  <si>
    <t>Ноутбук Acer Aspire</t>
  </si>
  <si>
    <t>Котел ЗОТА"Magna"45 кВт</t>
  </si>
  <si>
    <t xml:space="preserve">Шкаф жарочный ШЖЭ-3-01 </t>
  </si>
  <si>
    <t xml:space="preserve">Тепловой счетчик </t>
  </si>
  <si>
    <t>Panasonik AG-HMC84ER MOS 1/4x3,объективх12,SD/HDнаплечный камкордер AVCHD</t>
  </si>
  <si>
    <t xml:space="preserve">Видеокамера Panasonik </t>
  </si>
  <si>
    <t>Видеокамера Sony</t>
  </si>
  <si>
    <t>Рециркулятор бактерицидный для обеззараж воздуха с метал. корпусом " МСК-911"</t>
  </si>
  <si>
    <t>Уличный силовой тренажер</t>
  </si>
  <si>
    <t>Уличный кардиотренажер</t>
  </si>
  <si>
    <t>Уличный велотренажер</t>
  </si>
  <si>
    <t>Уличный тренажер</t>
  </si>
  <si>
    <t>Рукоход</t>
  </si>
  <si>
    <t>Жим горизонтальный</t>
  </si>
  <si>
    <t>Жим ногами Олимп</t>
  </si>
  <si>
    <t>Многофункциональная рама</t>
  </si>
  <si>
    <t>Пресс брусья с турником</t>
  </si>
  <si>
    <t>Ковер борцовский</t>
  </si>
  <si>
    <t xml:space="preserve">Стеновые протекторы, мягкая защита стен </t>
  </si>
  <si>
    <t>Доска интеррктивная</t>
  </si>
  <si>
    <t>Котел пищеварочный 100 л. КПЭМ-100/9Т</t>
  </si>
  <si>
    <t>Сковорода электрическая ЭСК-90-0,47-70</t>
  </si>
  <si>
    <t>Прилавок холодильный ПВВ (Н)-70Н-С-НШ-К</t>
  </si>
  <si>
    <t>Парконвектомат 6 ур. ПКА 6-1/1 ВМ</t>
  </si>
  <si>
    <t>Шкаф морозильный СВ107-S</t>
  </si>
  <si>
    <t>Интерактивная доска прямой проекции</t>
  </si>
  <si>
    <t>Системный блок сервер 1-С</t>
  </si>
  <si>
    <t>Сервер  в сборе Intel core j5-3330</t>
  </si>
  <si>
    <t>Здание гаража на 3 бокса</t>
  </si>
  <si>
    <t>Скотомогильник в Бейском районе, РХ</t>
  </si>
  <si>
    <t>19:06:081106:171</t>
  </si>
  <si>
    <t>Контактный колодец контаминированных стоков</t>
  </si>
  <si>
    <t>19:06:081106:172</t>
  </si>
  <si>
    <t>5 м.</t>
  </si>
  <si>
    <t>Полезащитные полосы</t>
  </si>
  <si>
    <t xml:space="preserve">Нежилое помещение </t>
  </si>
  <si>
    <t>РХ, Бейский  район, с. Бея, ул. Октябрьская  № 109</t>
  </si>
  <si>
    <t>19:06:040101:139</t>
  </si>
  <si>
    <t>Акт приема-передачи основных средств от 29.04.2003 Постановление Правительства Республики Хакасия № 101 от 23.04.2003</t>
  </si>
  <si>
    <t>Договор служебного найма</t>
  </si>
  <si>
    <t>Договор купли-продажи квартиры от 26.05.2005</t>
  </si>
  <si>
    <t>Муниципальный контракт купли-продажи квартиры от 08.11.2013</t>
  </si>
  <si>
    <t>Договор социального найма жилого помещения</t>
  </si>
  <si>
    <t>19:06:040118:0026:1824:001</t>
  </si>
  <si>
    <t>19:06:040118:0026</t>
  </si>
  <si>
    <t>Договор служебного найма жилого помещения</t>
  </si>
  <si>
    <t xml:space="preserve">Договор социального найма  </t>
  </si>
  <si>
    <t>0.00</t>
  </si>
  <si>
    <t xml:space="preserve">Договор социального найма жилого помещения № 8 от 11.12.2015 </t>
  </si>
  <si>
    <t xml:space="preserve"> нет</t>
  </si>
  <si>
    <t xml:space="preserve">Договор социального найма жилого помещения № 5 от 25.03.2016 </t>
  </si>
  <si>
    <t xml:space="preserve">Договор социального найма жилого помещения №  от 11.12.2015  </t>
  </si>
  <si>
    <t xml:space="preserve">Договор социального найма жилого помещения № 7 от 01.04.2016  </t>
  </si>
  <si>
    <t xml:space="preserve">Договор найма специализированного жилого фонда № 10 от 20.09.2016 </t>
  </si>
  <si>
    <t xml:space="preserve">Договор найма специализированного жилого фонда № 11 от 20.09.2016 </t>
  </si>
  <si>
    <t xml:space="preserve">Договор найма специализированного жилого фонда  № 13 от 20.09.2016  </t>
  </si>
  <si>
    <t xml:space="preserve">Договор найма специализированного жилого фонда  № 14 от 20.09.2016  </t>
  </si>
  <si>
    <t xml:space="preserve">Договор найма специализированного жилого фонда № 7 от 14.10.2015  </t>
  </si>
  <si>
    <t xml:space="preserve">Договор найма специализированного жилого фонда № 7 от 14.10.2015 </t>
  </si>
  <si>
    <t xml:space="preserve">Договор найма специализированного жилого фонда  № 7 от 14.10.2015  </t>
  </si>
  <si>
    <t xml:space="preserve">Договор найма специализированного жилого фонда № 31 от 20.12.2016  </t>
  </si>
  <si>
    <t xml:space="preserve">Договор найма специализированного жилого фонда № 30 от 20.12.2016  </t>
  </si>
  <si>
    <t xml:space="preserve">Договор найма специализированного жилого фонда№ 12 от 20.12.2016  </t>
  </si>
  <si>
    <t>Договор найма специализированного жилого фонда № 3 от .05.2017 (сирота Бутонаев Т.А.</t>
  </si>
  <si>
    <t xml:space="preserve">Договор найма специализированного жилого фонда № 4 от 09.08.2017 </t>
  </si>
  <si>
    <t xml:space="preserve">Договор найма специализированного жилого фонда № 5 от 09.08.2017  </t>
  </si>
  <si>
    <t xml:space="preserve">Договор найма специализированного жилого фонда № 6 от 10.08.2014  </t>
  </si>
  <si>
    <t xml:space="preserve">Договор найма специализированного жилого фонда № 8 от 14.09.2017  </t>
  </si>
  <si>
    <t xml:space="preserve">Договор найма специализированного жилого фонда №   от 20.09.2017  </t>
  </si>
  <si>
    <t xml:space="preserve">Договор найма специализированного жилого фонда № 9 от 14.09.2017  </t>
  </si>
  <si>
    <t xml:space="preserve">Договор найма специализированного жилого фонда №  от 22.09.2017  </t>
  </si>
  <si>
    <t xml:space="preserve">Договор найма специализированного жилого фонда № 11 от 22.09.2017  </t>
  </si>
  <si>
    <t xml:space="preserve">Договор найма специализированного жилого фонда № 14 от 04.10.2017  </t>
  </si>
  <si>
    <t xml:space="preserve">Договор найма специализированного жилого фонда №  15 от 02.10.2017  </t>
  </si>
  <si>
    <t xml:space="preserve">Договор найма специализированного жилого фонда № 16 от 02.10.2017  </t>
  </si>
  <si>
    <t xml:space="preserve">Договор найма специализированного жилого фонда № 17 от 12.10.2017 </t>
  </si>
  <si>
    <t xml:space="preserve">Договор найма специализированного жилого фонда № 18 от 12.10.2017  </t>
  </si>
  <si>
    <t xml:space="preserve">Договор найма специализированного жилого фонда № 19 от 21.11.2017  </t>
  </si>
  <si>
    <t xml:space="preserve">Договор найма специализированного жилого фонда № 21 от 21.12.2017  </t>
  </si>
  <si>
    <t xml:space="preserve">Договор найма специализированного жилого фонда № 22 от 25.12.2017  </t>
  </si>
  <si>
    <t xml:space="preserve">Договор найма специализированного жилого фонда № 23 от 25.12.2017  </t>
  </si>
  <si>
    <t xml:space="preserve">Договор найма специализированного жилого фонда № 24 от 25.12.2017  </t>
  </si>
  <si>
    <t xml:space="preserve">Договор найма специализированного жилого фонда № 26 от 25.12.2017  </t>
  </si>
  <si>
    <t xml:space="preserve">Договор найма специализированного жилого фонда № 25 от 25.12.2017  </t>
  </si>
  <si>
    <t>РХ, Бейский район, с.Бея, пер.Саянский д.2, кв.4</t>
  </si>
  <si>
    <t>Муниципальный контракт № 0380300027018000003-0152324-01 от 25.09.2018</t>
  </si>
  <si>
    <t>19:06:040142:101</t>
  </si>
  <si>
    <t>РХ, Бейский  район,  с. Бея, ул.Ленина, д.88, кв.1</t>
  </si>
  <si>
    <t>19:06:040109:124</t>
  </si>
  <si>
    <t>Муниципальный контракт № 0380300027018000013-0152324-01 от 19.10.2018</t>
  </si>
  <si>
    <t>19:06:040109:40</t>
  </si>
  <si>
    <t xml:space="preserve">Договор дарения земельного участка № 1 от 19.10.2018 </t>
  </si>
  <si>
    <t>19:06:080901:82</t>
  </si>
  <si>
    <t>Муниципальный контракт № 0380300027018000026-0152324-01 от 13.12.2018</t>
  </si>
  <si>
    <t>19:06:020106:79</t>
  </si>
  <si>
    <t>Муниципальный контракт № 0380300027018000027-0152324-01 от 13.12.2018</t>
  </si>
  <si>
    <t>19:06:020106:30</t>
  </si>
  <si>
    <t xml:space="preserve">Договор дарения земельного участка № 2 от 13.12.2018 </t>
  </si>
  <si>
    <t>19:06:020103:93</t>
  </si>
  <si>
    <t>Муниципальный контракт № 0380300027018000031-0152324-01 от 13.12.2018</t>
  </si>
  <si>
    <t>19:06:020103:9</t>
  </si>
  <si>
    <t xml:space="preserve">Договор дарения земельного участка № 3 от 24.12.2018 </t>
  </si>
  <si>
    <t>19:06:040138:135</t>
  </si>
  <si>
    <t>Муниципальный контракт № 0380300027018000031-0152324-01 от 24.12.2018</t>
  </si>
  <si>
    <t xml:space="preserve">Жилой дом </t>
  </si>
  <si>
    <t>19:06:040108:222</t>
  </si>
  <si>
    <t>Муниципальный контракт № 0380300027018000021-01-01 от 04.06.2020</t>
  </si>
  <si>
    <t>19:06:040108:221</t>
  </si>
  <si>
    <t>Муниципальный контракт № 0380300027018000020-01-01 от 01.06.2020</t>
  </si>
  <si>
    <t>19:06:040108:223</t>
  </si>
  <si>
    <t>Муниципальный контракт № 0380300027018000022-01-01 от 04.06.2020</t>
  </si>
  <si>
    <t>19:06:040139:146</t>
  </si>
  <si>
    <t>Муниципальный контракт № 0380300027020000047-01-01 от 07.12.2020</t>
  </si>
  <si>
    <t>19:06:040101:319</t>
  </si>
  <si>
    <t>Муниципальный контракт № 0380300027020000038-03-01 от 24.11.2020</t>
  </si>
  <si>
    <t>Республика Хакасия, Бейский район, с.Бея, ул. Площадь Советов, д.13, кв.10</t>
  </si>
  <si>
    <t>19:06:040101:267</t>
  </si>
  <si>
    <t>Муниципальный контракт № 0380300027020000029-01-01 от 15.09.2020</t>
  </si>
  <si>
    <t>19:06:040101:324</t>
  </si>
  <si>
    <t>Муниципальный контракт № 0380300027020000030-01-01 от 15.09.2020</t>
  </si>
  <si>
    <t>19:06:040123:21</t>
  </si>
  <si>
    <t>Муниципальный контракт № 0380300027020000025-01-01 от 10.07.2020</t>
  </si>
  <si>
    <t>19:03:040201:2168</t>
  </si>
  <si>
    <t>Муниципальный контракт № 0380300027020000024-03-01 от 12.07.2020</t>
  </si>
  <si>
    <t>19:06:040108:220</t>
  </si>
  <si>
    <t>Муниципальный контракт № 16 от 26.12.2019</t>
  </si>
  <si>
    <t>19:06:040108:219</t>
  </si>
  <si>
    <t>Муниципальный контракт № 17 от 26.12.2019</t>
  </si>
  <si>
    <t>19:06:040108:218</t>
  </si>
  <si>
    <t>Муниципальный контракт № 18 от 26.12.2019</t>
  </si>
  <si>
    <t>Республика Хакасия, Бейский район, с.Бея, ул. Ленина, д.88, кв.2</t>
  </si>
  <si>
    <t>РХ, Бейский район, с. Бея, ул. Площадь Советов, д. 32, к.1, кв.7</t>
  </si>
  <si>
    <t>19:06:040148:210</t>
  </si>
  <si>
    <t>Муниципальный контракт № 0380300027019000013-03-01 от 24.07.2019</t>
  </si>
  <si>
    <t>Муниципальный контракт № 0380300027019000038-01-01 от 23.12.2019</t>
  </si>
  <si>
    <t>РХ, Бейский район, с. Бея, ул. Площадь Советов, д. 32, к.1, кв.5</t>
  </si>
  <si>
    <t>19:06:040148:219</t>
  </si>
  <si>
    <t>Муниципальный контракт № 0380300027019000037-01-01 от 23.12.2019</t>
  </si>
  <si>
    <t>РХ, Бейский район, с. Бея, ул. Площадь Советов, д. 32, к.1, кв.4</t>
  </si>
  <si>
    <t>19:06:040148:218</t>
  </si>
  <si>
    <t>Муниципальный контракт № 0380300027019000036-01-01 от 23.12.2019</t>
  </si>
  <si>
    <t>РХ, Бейский район, с. Бея, ул. Площадь Советов, д. 32, к.1, кв.6</t>
  </si>
  <si>
    <t>19:06:040148:209</t>
  </si>
  <si>
    <t>Муниципальный контракт № 0380300027019000026-01-01 от 25.11.2019</t>
  </si>
  <si>
    <t>РХ, Бейский район, с. Бея, ул. Площадь Советов, д. 32, к.1, кв.2</t>
  </si>
  <si>
    <t>19:06:040148:216</t>
  </si>
  <si>
    <t>Муниципальный контракт № 0380300027019000019-01-01 от 13.08.2019</t>
  </si>
  <si>
    <t>РХ, г.Черногорск, ул. Максима Горького, д. 5, кв. 58</t>
  </si>
  <si>
    <t>19:02:010504:451</t>
  </si>
  <si>
    <t>Муниципальный контракт № 0380300027019000022-03-01 от 29.08.2019</t>
  </si>
  <si>
    <t>РХ, Бейский  район,  г.Саяногорск, Ленинградский мкр., д.24Б, кв. 34</t>
  </si>
  <si>
    <t>19:03:040201:2210</t>
  </si>
  <si>
    <t>Муниципальный контракт № 0380300027019000015-01-01 от 25.09.2019</t>
  </si>
  <si>
    <t>РХ, г.Черногорск, ул. Октябрьская, д. 46, кв. 20</t>
  </si>
  <si>
    <t>19:02:010426:259</t>
  </si>
  <si>
    <t>Муниципальный контракт № 0380300027019000021-03-01 от 29.08.2019</t>
  </si>
  <si>
    <t>РХ, Бейский район, с. Бея, ул. Площадь Советов, д. 32, к.1, кв.3</t>
  </si>
  <si>
    <t>19:06:040148:217</t>
  </si>
  <si>
    <t>Муниципальный контракт № 03803000270190000214-01-01 от 23.12.2019</t>
  </si>
  <si>
    <t>РХ, Бейский район, с. Бея, ул. Шетинкина, д. 74, кв. 7</t>
  </si>
  <si>
    <t>19:06:040123:28</t>
  </si>
  <si>
    <t>Муниципальный контракт № 0380300027019000015-03-01 от 24.07.2019</t>
  </si>
  <si>
    <t xml:space="preserve">  РХ,Бейский район, д.Дмитриевка, ул..Молодежная,3</t>
  </si>
  <si>
    <t>19:06:090305:46</t>
  </si>
  <si>
    <t xml:space="preserve">Решение КУМИ Бейского района  № 279-р 30.12.2020 </t>
  </si>
  <si>
    <t>Линия электропередачи 10/0,4 кВт</t>
  </si>
  <si>
    <t>19:06:090305:1</t>
  </si>
  <si>
    <t xml:space="preserve"> Автомобильная дорога </t>
  </si>
  <si>
    <t xml:space="preserve">Автомобильная дорога </t>
  </si>
  <si>
    <t>дорога Калы-Электроподстанция РУ-500</t>
  </si>
  <si>
    <t>Стела 1</t>
  </si>
  <si>
    <t>Стела 2</t>
  </si>
  <si>
    <t>Стела 3</t>
  </si>
  <si>
    <t>19:06:040138:91</t>
  </si>
  <si>
    <t>передан по договору аренды АО Россельхозбанк</t>
  </si>
  <si>
    <t>19:06:040138:96</t>
  </si>
  <si>
    <t>19:06:040136:51</t>
  </si>
  <si>
    <t>Нежилое помещение</t>
  </si>
  <si>
    <t>РХ, Бейский район, с. Бея, улица Ленина, 118, пом.7Н</t>
  </si>
  <si>
    <t>19:06:040109:160</t>
  </si>
  <si>
    <t>Решение Исполнительного комитета Совета народных депутатов Хакасской ССР от 16.09.1991 г. № 305</t>
  </si>
  <si>
    <t>РХ, Бейский район, с. Бея, улица Ленина, 118, пом.2Н</t>
  </si>
  <si>
    <t>19:06:040109:159</t>
  </si>
  <si>
    <t>РХ, Бейский район, с. Бея, улица Ленина, 118, пом.1Н</t>
  </si>
  <si>
    <t>19:06:040109:164</t>
  </si>
  <si>
    <t>РХ, Бейский район, с. Бея, улица Площадь Советов, строение 12, помещение 3Н</t>
  </si>
  <si>
    <t>19:06:040110:323</t>
  </si>
  <si>
    <t>Распоряжение ТУ Федерального агенства по управлению государственным имуществом в РХ от 16.03.2017 г. № 22-Р</t>
  </si>
  <si>
    <t>Передано по договору аренды</t>
  </si>
  <si>
    <t>Резервуар емкостью 50м3</t>
  </si>
  <si>
    <t>Здание ДЮШЕС</t>
  </si>
  <si>
    <t>19:06:040101:138</t>
  </si>
  <si>
    <t>Оператианое управление за АУ Загородный ДОЛ "Березка"</t>
  </si>
  <si>
    <t>оперативное управление МКУ "Спортивная школа Бейского района"</t>
  </si>
  <si>
    <t>Оперативное управление Филиал МБОУ "Бейская СОШИ" (Новониколаевская школа)</t>
  </si>
  <si>
    <t>19:06:040148:71</t>
  </si>
  <si>
    <t>Оперативное управление МКУ "Спортивная школа Бейского района" Решение КУМИ Бейского района № 219-Р 16.11.2020</t>
  </si>
  <si>
    <t>Оперативное управление  МБДОУ "Новотроицкий ДС Солнышко"</t>
  </si>
  <si>
    <t>Оперативное управление МБОУ "Красноключинская ООШ"</t>
  </si>
  <si>
    <t>Оперативное управление МБОУ "Новоенисейская ООШ"</t>
  </si>
  <si>
    <t>РХ, Бейский район, д.Новониколаевка, ул. Мира, уч.62</t>
  </si>
  <si>
    <t xml:space="preserve">Земельный участок   </t>
  </si>
  <si>
    <t xml:space="preserve">РХ, Бейский район, с. Бея, ул. Пл. Советов, строен. 23  </t>
  </si>
  <si>
    <t>Оперативное управление (МКУ МВЦ)</t>
  </si>
  <si>
    <t>19:06:040110:324</t>
  </si>
  <si>
    <t>19:06:040110:322</t>
  </si>
  <si>
    <t>Оперативное управление МБДОУ "Большемонокский ДС Сказка"</t>
  </si>
  <si>
    <t>Теплотрасса</t>
  </si>
  <si>
    <t xml:space="preserve">дымовая труба Д-430  </t>
  </si>
  <si>
    <t>Детская спортивная площадка</t>
  </si>
  <si>
    <t xml:space="preserve">РХ, Бейский район, с. Куйбышево, ул. Степная, д. 2, </t>
  </si>
  <si>
    <t>РХ, Бейский район, а. Койбалы, ул. Майская, уч.15А</t>
  </si>
  <si>
    <t>19:06:050305:160</t>
  </si>
  <si>
    <t>Постановление администрации муниципального образования Бейский район от 18.03.2019</t>
  </si>
  <si>
    <t>РХ, Бейский район, с. Куйбышево, ул. Октябрьская, уч.1</t>
  </si>
  <si>
    <t>Оперативное управление МБУК "Музей под открытым небом "Усть-Сос"</t>
  </si>
  <si>
    <t>Складское помещение в виде юрты</t>
  </si>
  <si>
    <t>Стела Алтын Кель 1</t>
  </si>
  <si>
    <t>Стела Алтын Кель 2</t>
  </si>
  <si>
    <t>Подсобное помещение</t>
  </si>
  <si>
    <t>Баня в виде юрты</t>
  </si>
  <si>
    <t>Выстовочно-экспозиционный зал в виде юрты</t>
  </si>
  <si>
    <t>Юрта (административная 2)</t>
  </si>
  <si>
    <t>Юрта (административная )</t>
  </si>
  <si>
    <t>Юрта 10-ти угольная</t>
  </si>
  <si>
    <t>ВЛ-10кВТ, на деревянных опорах с железобетонными приставками, КТПН-10/0,4кВт</t>
  </si>
  <si>
    <t xml:space="preserve">Постановление администрации МО Бейский район  </t>
  </si>
  <si>
    <t>19:06:010401:95</t>
  </si>
  <si>
    <t>19:06:010401:94</t>
  </si>
  <si>
    <t>19:06:010401:93</t>
  </si>
  <si>
    <t>Труба дымовая</t>
  </si>
  <si>
    <t>Модульная котельная установка"Терморобот"</t>
  </si>
  <si>
    <t>Э/котельная</t>
  </si>
  <si>
    <t>Скважина водозаборная</t>
  </si>
  <si>
    <t>Нежилое здание гаража</t>
  </si>
  <si>
    <t xml:space="preserve"> нет технического паспорта</t>
  </si>
  <si>
    <t>Решение КУМИ Бейского района от 22.08.2018 № 182-р</t>
  </si>
  <si>
    <t xml:space="preserve"> РХ, Бейский район, с.Новоенисейка,ул.Степная, д.13А</t>
  </si>
  <si>
    <t>19:06:090106:12</t>
  </si>
  <si>
    <t>Здание кочегарки с гаражом и складом</t>
  </si>
  <si>
    <t xml:space="preserve">Оперативное управление Администрация Бейского района </t>
  </si>
  <si>
    <t>Оперативное управление Администрация Бейского района</t>
  </si>
  <si>
    <t xml:space="preserve">Оперативное управление </t>
  </si>
  <si>
    <t>МБДОУ "Большемонокский д/с "Сказка"</t>
  </si>
  <si>
    <t>МБДОУ "Бондаревский  д/с "Солнышко"</t>
  </si>
  <si>
    <t>МБДОУ "Бейский  д/с "Ивушка"</t>
  </si>
  <si>
    <t>МБДОУ "Кирбинский  д/с "Ручеек"</t>
  </si>
  <si>
    <t>МБДОУ "Куйбышевский д/с "Колобок"</t>
  </si>
  <si>
    <t>МБОУ "Новоенисейская ООШ"</t>
  </si>
  <si>
    <t>МБОУ "Новотроицкая ООШ"</t>
  </si>
  <si>
    <t>МДБОУ "Бейский д/с "Ромашка"</t>
  </si>
  <si>
    <t>МДБОУ "Бейский д/с "Родничок"</t>
  </si>
  <si>
    <t>МБДОУ "Табатский д/с "Ветерок"</t>
  </si>
  <si>
    <t>МБОУ "Усть-Киндирлинская СОШ"</t>
  </si>
  <si>
    <t xml:space="preserve">Управление финансов администрации Бейского района </t>
  </si>
  <si>
    <t xml:space="preserve">Управление образования администрации Бейского района </t>
  </si>
  <si>
    <t>МБУ "Бейская СШ"</t>
  </si>
  <si>
    <t>МКУ администрации Бейского района Республики Хакасия «Межведомственный центр бюджетного учета и отчетности»</t>
  </si>
  <si>
    <t xml:space="preserve">МБУ «Бейская межпоселенческая районная  библиотека» </t>
  </si>
  <si>
    <t>МБУ ДО "Бейская школа искусств"</t>
  </si>
  <si>
    <t>МБУК «Районный досугово-методическй центр»</t>
  </si>
  <si>
    <t xml:space="preserve"> МБУК
«Бейский районный Дом Культуры»</t>
  </si>
  <si>
    <t>МО Бейский район (Казна)</t>
  </si>
  <si>
    <t>Основной государственный регистрационный номер</t>
  </si>
  <si>
    <t>Муницальное бюджетное учреждение культуры  «Районный досугово-методический центр"</t>
  </si>
  <si>
    <t>Муниципальное бюджетное учреждение культуры "Бейская районная межпоселенческая библиотека"</t>
  </si>
  <si>
    <t>Муниципальное образовательное учреждение дополнительного образования детей "Бейская детская школа искусств"</t>
  </si>
  <si>
    <t>Муниципальное бюджетное образовательное учреждение дополнительного образования детей "Бейский центр детского творчества"</t>
  </si>
  <si>
    <t xml:space="preserve">Муниципальное казённое учреждение администрации Бейского района Республики Хакасия «Межведомственный центр бюджетного учета и отчетности» </t>
  </si>
  <si>
    <t>Муниципальное казённое учреждение</t>
  </si>
  <si>
    <t>Комарова Алена Владимировна</t>
  </si>
  <si>
    <t>Бражникова Ольга Александровна</t>
  </si>
  <si>
    <t>Стряпков Иннокентий Николаевич</t>
  </si>
  <si>
    <t>Мякишев Сергей Владимирович</t>
  </si>
  <si>
    <t>Байкалова Анна Сергеевна</t>
  </si>
  <si>
    <t>Граф Светлана Владимировна</t>
  </si>
  <si>
    <t>Машукова Мария Анатольевна</t>
  </si>
  <si>
    <t>Евгафов Сергей Анатольевич</t>
  </si>
  <si>
    <t>Ачитаева Мария Федоровна</t>
  </si>
  <si>
    <t>Романцова Надежда Викторовна</t>
  </si>
  <si>
    <t>Кончаков Вячеслав Николаевич</t>
  </si>
  <si>
    <t>Карчигашева Светлана Сергеевна</t>
  </si>
  <si>
    <t>Сагатаева Юлия Николаевна</t>
  </si>
  <si>
    <t>Кочелорова Нина Григорьевна</t>
  </si>
  <si>
    <t>Сазанакова Алевтина Сергеевна</t>
  </si>
  <si>
    <t>Шандро Людмила Владимировна</t>
  </si>
  <si>
    <t>Фролова Любовь Ивановна</t>
  </si>
  <si>
    <t>Титова Татьяна Петровна</t>
  </si>
  <si>
    <t>Полева Татьяна Анатольевна</t>
  </si>
  <si>
    <t>Постановление Администрации Бейского района от 17.02.2003 № 74</t>
  </si>
  <si>
    <t xml:space="preserve"> Постановление Администрации Бейского района № 1014 от 24.12.2013</t>
  </si>
  <si>
    <t>РХ, Бейский район, с. Кирба, ул. Пролетарская, д.4</t>
  </si>
  <si>
    <t>Распоряжение Администрации Бейского района от 03.04.2009 № 93-р</t>
  </si>
  <si>
    <t xml:space="preserve">     Оперативное управление  МБОУ "Кирбинская СОШ"</t>
  </si>
  <si>
    <t xml:space="preserve"> 19:06:070104:97</t>
  </si>
  <si>
    <t>Здание гаража</t>
  </si>
  <si>
    <t xml:space="preserve"> 19:06:070104:99</t>
  </si>
  <si>
    <t xml:space="preserve">     Оперативное управление  МБОУ "Кирбинская СОШ</t>
  </si>
  <si>
    <t xml:space="preserve"> 19:06:070104:96</t>
  </si>
  <si>
    <t>РХ, Бейский район, с. Кирба, ул. Пролетарская, д.4А, литера В</t>
  </si>
  <si>
    <t>19:06:070104:149</t>
  </si>
  <si>
    <t>Водонапорная башня</t>
  </si>
  <si>
    <t>19:06:070104:98</t>
  </si>
  <si>
    <t>РХ, Бейский район, с. Кирба, ул. Пролетарская, д.4А, литера В1</t>
  </si>
  <si>
    <t>Здание насосной с водозаборной скажиной</t>
  </si>
  <si>
    <t>19:06:070104:148</t>
  </si>
  <si>
    <t>Дымовая труба Ду-630*8 (высота22м,с пятой (опоры) и комплектом растяжек)</t>
  </si>
  <si>
    <t>Ограждение</t>
  </si>
  <si>
    <t>Склад</t>
  </si>
  <si>
    <t>РХ, Бейский район, с. Большой Монок, ул. Садовая, 20А</t>
  </si>
  <si>
    <t>19:06:010104:118</t>
  </si>
  <si>
    <t xml:space="preserve">Постановление администрации Бейского района от 16.05.2018 </t>
  </si>
  <si>
    <t>Постоянное (бессрочное) пользование Филиал МБОУ "Бейская СОШИ" (Большемонокская школа)</t>
  </si>
  <si>
    <t>Модульная котельная</t>
  </si>
  <si>
    <t>Дополнительный туалетный модуль</t>
  </si>
  <si>
    <t>Модульная котельная установка " Терморобот"</t>
  </si>
  <si>
    <t>Автомобиль LADA 111760</t>
  </si>
  <si>
    <t>Спортивная площадка ГТО с ограждением</t>
  </si>
  <si>
    <t>Постановление Правительства РХ от 25.05.2012 №332</t>
  </si>
  <si>
    <t>Оперативное управление МКУ "Спортивная школа Бейского района" Решение КУМИ Бейского района № 213-Р 06.11.2020</t>
  </si>
  <si>
    <t>Модульная котельная установка "Терморобот "</t>
  </si>
  <si>
    <t>Здание котельной с гаражом</t>
  </si>
  <si>
    <t>РХ, Бейский район, с. Бея, улица Ленина, 118, пом.3Н</t>
  </si>
  <si>
    <t>19:06:040109:165</t>
  </si>
  <si>
    <t>Оперативное управление Управление образования, распоряжение от 06.12.2011 №420-р</t>
  </si>
  <si>
    <t>Оперативное управление УКМСиТ Бейского района , распоряжение от 20.12.2011 №425-р</t>
  </si>
  <si>
    <t>РХ, Бейский район, с. Бея, улица Ленина, 118, пом.4Н</t>
  </si>
  <si>
    <t>19:06:040109:161</t>
  </si>
  <si>
    <t>РХ, Бейский район, с. Бея, улица Ленина, 118, пом.5Н</t>
  </si>
  <si>
    <t>РХ, Бейский район, с. Бея, улица Ленина, 118, пом.6Н</t>
  </si>
  <si>
    <t>РХ, Бейский район, д. Буденовка, ул.Ленина, д.35</t>
  </si>
  <si>
    <t>19:06:030106:25</t>
  </si>
  <si>
    <t>Рекламный щит(баннер)</t>
  </si>
  <si>
    <t xml:space="preserve">Оперативное управление МБУ «Отдел информатизации и средств массовой информации администрации Бейского района» </t>
  </si>
  <si>
    <t xml:space="preserve">РХ,Бейский район, с.Бея ул.Площадь Советов  </t>
  </si>
  <si>
    <t>РХ,Бейский район, автодорога Бея-Куйбышево</t>
  </si>
  <si>
    <t>РХ,Бейский район, автодорога Бея-Табат</t>
  </si>
  <si>
    <t>РХ, Бейский  район, с.Бея,ул.Садовая,2Б</t>
  </si>
  <si>
    <t>19:06:000000:792</t>
  </si>
  <si>
    <t>Постоянное (бессрочное) пользование Администрация Бейского района</t>
  </si>
  <si>
    <t>РХ, Бейский  район,с.Бея,ВЛ-10 кВ фидер 20-10</t>
  </si>
  <si>
    <t>19:06:000000:679</t>
  </si>
  <si>
    <t>11.43.2016</t>
  </si>
  <si>
    <t>РХ, Бейский  район, д.Калы,ул.Гагарина д.17</t>
  </si>
  <si>
    <t>19:06:000000:684</t>
  </si>
  <si>
    <t xml:space="preserve">Постоянное (бессрочное) пользование  </t>
  </si>
  <si>
    <t>РХ, Бейский  район, от примык. к а/д Бея-Дехановка до д/л Березка</t>
  </si>
  <si>
    <t>19:06:000000:1105</t>
  </si>
  <si>
    <t>РХ, Бейский  район, д.Новониколаевка, ул.Мира,уч.72А</t>
  </si>
  <si>
    <t>19:06:090203:46</t>
  </si>
  <si>
    <t xml:space="preserve">Договор купли-продажи от 12.05.2010 </t>
  </si>
  <si>
    <t>РХ, Бейский  район, с.Новотроицкое, ул.Гагарина, 39</t>
  </si>
  <si>
    <t>19:06:060108:46</t>
  </si>
  <si>
    <t>Автомобиль LADA  "XRAY Cross"</t>
  </si>
  <si>
    <t>Муниципальный контракт № 0180300007421000001-01-01 от 15.02.21</t>
  </si>
  <si>
    <t>Муниципальный контракт № 0380300027021000001-01-01 от 15.02.21</t>
  </si>
  <si>
    <t>19:06:030210:233</t>
  </si>
  <si>
    <t>19:06:030210:294</t>
  </si>
  <si>
    <t>19:06:030106:17</t>
  </si>
  <si>
    <t xml:space="preserve">Административное здание  </t>
  </si>
  <si>
    <t>РХ, Бейский район, с. Бея ул. Площадь Советов №20 лит.А</t>
  </si>
  <si>
    <t xml:space="preserve">Здание гаража </t>
  </si>
  <si>
    <t>Нежилое помещение на 2-ом этаже здания гостиницы (8 комнат и коридор</t>
  </si>
  <si>
    <t>Нежилое  здание, школа</t>
  </si>
  <si>
    <t>Безвозмездное пользование  Бейский сельсовет (решение 235-Р от 10.12.2014)</t>
  </si>
  <si>
    <t>Оператианое упраление  АУ Загородный ДОЛ "Березка"</t>
  </si>
  <si>
    <t>Постоянное бессрочное пользование  МКУ "Спортивная школа Бейского района"</t>
  </si>
  <si>
    <t>Постоянное бессрочное пользование постановление администрации от 19.03.2008 №113 МБДОУ "Табатский  ДС Ветерок</t>
  </si>
  <si>
    <t>Постоянное бессрочное пользование постановление администрации от 20.07.2006 №519 МБОУ "Бондаревская СОШ"</t>
  </si>
  <si>
    <t>Постоянное бессрочное пользование постановление администрации от 26.07.2006 №536 МБДОУ "Бейский ДС Ивушка"</t>
  </si>
  <si>
    <t>Постоянное бессрочное пользование постановление администрации от 31.07.2006 №547 МБОУ "Красноключинская ООШ"</t>
  </si>
  <si>
    <t>Постоянное бессрочное пользование постановление администрации от 22.03.2004 №192 МБОУ "Бейская школа-интернат"</t>
  </si>
  <si>
    <t>Постоянное бессрочное пользование постановление администрации от 26.07.2006 №540 МБОУ "Бондаревская СОШ"</t>
  </si>
  <si>
    <t>Постоянное бессрочное пользование постановление администрации от 17.10.2006 №702 МБДОУ "Куйбышевский ДС Колобок"</t>
  </si>
  <si>
    <t>Постоянное бессрочное пользование постановление администрации от 18.07.2006 №505 МБОУ "Новоенисейская ООШ"</t>
  </si>
  <si>
    <t>Постоянное бессрочное пользование постановление администрации от 20.07.2006 №522 МБОУ "Новокурская ООШ"</t>
  </si>
  <si>
    <t>Постоянное бессрочное пользование постановление администрации от 20.07.2006 №518 МБОУ "Новотроицкая ООШ"</t>
  </si>
  <si>
    <t>Постоянное бессрочное пользование постановление администрации от 30.01.2006 №57 МБОУ "Табатская СОШ"</t>
  </si>
  <si>
    <t>Постоянное бессрочное пользование постановление администрации от 18.10.2006 №715 МБДОУ "Бейский ДС Родничок"</t>
  </si>
  <si>
    <t>Постоянное бессрочное пользование постановление администрации от 17.10.2006 №708 МБДОУ "Кирбинский ДС Ручеек"</t>
  </si>
  <si>
    <t>Постоянное бессрочное пользование постановление администрации от 26.07.2006 №538 МБДОУ "Бейский ДС Ромашка"</t>
  </si>
  <si>
    <t>Постоянное бессрочное пользование постановление администрации от 31.07.2006 №551  МБОУ "Сабинская ООШ"</t>
  </si>
  <si>
    <t>Постоянное бессрочное пользование постановление администрации от 26.07.2006 №542 МБДОУ "Большемонокский ДС Сказка"</t>
  </si>
  <si>
    <t>Постоянное бессрочное пользование постановление администрации от 31.07.2006 №545 МБДОУ "Новотроицкий ДС Солнышко"</t>
  </si>
  <si>
    <t>Постоянное бессрочное пользование постановление администрации от 01.03.2004 №156 МБУ ДО "Бейский ЦДТ"</t>
  </si>
  <si>
    <t>Постоянное бессрочное пользование постановление администрации от 30.01.2006 № 61 стадион МБОУ "Табатская СОШ"</t>
  </si>
  <si>
    <t>Постоянное бессрочное пользование постановление администрации от 20.07.2006 №521 МБОУ "Бейская СОШИ"</t>
  </si>
  <si>
    <t>Постоянное бессрочное пользование постановление администрации от 26.07.2006 №539 МБОУ "Бейская СОШИ"</t>
  </si>
  <si>
    <t>Постоянное бессрочное пользование постановление администрации от 20.07.2006 №523 МБОУ "Куйбышевская СШИ"</t>
  </si>
  <si>
    <t>Постоянное бессрочное пользование постановление администрации от 31.07.2006 №546 МБОУ "Куйбышевская СШИ"</t>
  </si>
  <si>
    <t>Постоянное бессрочное пользование постановление администрации от 20.07.2006 №520 МБОУ "Куйбышевская СШИ"</t>
  </si>
  <si>
    <t>Постоянное бессрочное пользование постановление администрации от 20.07.2006 № 515 МБОУ "Куйбышевская СШИ"</t>
  </si>
  <si>
    <t>Постоянное бессрочное пользование постановление администрации от 18.03.2019  МБОУ "Куйбышевская СШИ"</t>
  </si>
  <si>
    <t>Постоянное бессрочное пользование постановление администрации от 20.07.2006 №524 МБОУ "Бейская СОШИ"</t>
  </si>
  <si>
    <t>Постоянное бессрочное пользование постановление администрации от 17.10.2006 № 692 МБОУ "Кирбинская СОШ"</t>
  </si>
  <si>
    <t>Договор найма специализированного жилого фонда  решение КУМИ № 12-Р от 27.01.2015</t>
  </si>
  <si>
    <t>Договор найма специализированного жилого фонда ешение КУМИ № 12-Р от 27.01.2015</t>
  </si>
  <si>
    <t xml:space="preserve">Муниципальное образование Бейский район (Казна)  </t>
  </si>
  <si>
    <t xml:space="preserve">Муниципальное образование Бейский район (Казна) </t>
  </si>
  <si>
    <t>Договор социального найма  решение КУМИ № 12-Р от 27.01.2015</t>
  </si>
  <si>
    <t>19:06:080202:63</t>
  </si>
  <si>
    <t>19:06:080204:90</t>
  </si>
  <si>
    <t xml:space="preserve"> РХ, Бейский район, д.Новокурск,ул.Степная,9</t>
  </si>
  <si>
    <t xml:space="preserve"> РХ, Бейский район, д.Новокурск,ул.Чапаева, 31Б</t>
  </si>
  <si>
    <t xml:space="preserve"> РХ, Бейский район, с.Кирба,ул.Бейская,7</t>
  </si>
  <si>
    <t>19:06:070103:177</t>
  </si>
  <si>
    <t xml:space="preserve"> Постановление администрации Новотроицкого сельсовета  от 24.10.2016 №100</t>
  </si>
  <si>
    <t xml:space="preserve"> Постановление администрации Сабинского сельсовета  от 05.08.2015 № 197</t>
  </si>
  <si>
    <t xml:space="preserve"> Постановление администрации Бейского района  от 14.08.2017 № 531</t>
  </si>
  <si>
    <t xml:space="preserve"> Постановление администрации Кирбинского сельсовета  от 15.08.2015 № 5/1</t>
  </si>
  <si>
    <t xml:space="preserve"> РХ, Бейский район, в 4,6км от север.окр д.Новокурск на с-в; участок 3</t>
  </si>
  <si>
    <t>19:06:0811106:174</t>
  </si>
  <si>
    <t xml:space="preserve"> Постановление администрации Бейского района  от 28.10.2020 № 689</t>
  </si>
  <si>
    <t xml:space="preserve"> РХ, Бейский район, от примык. к а/д Бея-Дехановка до д/л Березка</t>
  </si>
  <si>
    <t xml:space="preserve">Нежилые помещения (3-й этаж) </t>
  </si>
  <si>
    <t xml:space="preserve">Административное здание (литера А) </t>
  </si>
  <si>
    <t xml:space="preserve">Проходная (литера А1) </t>
  </si>
  <si>
    <t xml:space="preserve">Склад (литера Б) </t>
  </si>
  <si>
    <t xml:space="preserve">Гараж (литера В1) </t>
  </si>
  <si>
    <t xml:space="preserve">РХ, Бейский район, с. Бея, ул.Площадь Советов, 21 </t>
  </si>
  <si>
    <t xml:space="preserve">Одноэтажный жилой дом </t>
  </si>
  <si>
    <t>РХ, Бейский район, село Бея, ул. Гагарина, 10, лит. А</t>
  </si>
  <si>
    <t>РХ, Бейский район, село Бея, ул. Гагарина, 10</t>
  </si>
  <si>
    <t>РХ, Бейский район, село Бея, ул. Гагарина, 10, лит.Б</t>
  </si>
  <si>
    <t>РХ, Бейский район, село Бея, ул. Гагарина, 10, лит. В1</t>
  </si>
  <si>
    <t>РХ, Бейский район,с.Бея ул.Площадь Советов 30, литера А</t>
  </si>
  <si>
    <t>РХ, Бейский район, с. Бея, ул. Площадь Советов, 26 «а»</t>
  </si>
  <si>
    <t>РХ, Бейский район, с.Калы, ул.Цветочная, д.14, кв.1</t>
  </si>
  <si>
    <t>РХ, Бейский район, с. Бондарево, ул.Советская, д.23</t>
  </si>
  <si>
    <t>РХ, Бейский район, с. Бондарево, ул.50 Лет Октября, д.78</t>
  </si>
  <si>
    <t>РХ, Бейский район, с.Бея, пер.Саянский, д.1, кв.32</t>
  </si>
  <si>
    <t>РХ, Бейский район, с.Бея, ул. Матросова, д.4Б</t>
  </si>
  <si>
    <t>РХ, Бейский район, с.Бея, ул. Матросова, д.4</t>
  </si>
  <si>
    <t>РХ, Бейский район, с.Бея, ул. Матросова, д.4В</t>
  </si>
  <si>
    <t>РХ, Бейский район, с.Бея, ул. Октябрьская, д.101, кв.18</t>
  </si>
  <si>
    <t>РХ, Бейский район, с.Бея, ул. Площадь Советов, д.15, кв.7</t>
  </si>
  <si>
    <t>РХ, Бейский район, с. Бея, ул. Площадь Советов,12 1 эт. ,пом. 1Н</t>
  </si>
  <si>
    <t>РХ, Бейский район, с. Бея, ул. Площадь Советов,12 2 эт. ,пом. 2Н</t>
  </si>
  <si>
    <t>РХ, Бейский район, д. Калы, ул. Гагарина, д. 15</t>
  </si>
  <si>
    <t>РХ, Бейский район, д. Красный Катамор, ул. Ленина, д. 49</t>
  </si>
  <si>
    <t>РХ, Бейский район, д. Новокурск, ул. Садовая, д. 58А</t>
  </si>
  <si>
    <t>РХ, Бейский район, с. Сабинка, ул. Молодежная, д. 1А</t>
  </si>
  <si>
    <t>РХ, Бейский район, с Бея, ул Гагарина, 29-2</t>
  </si>
  <si>
    <t>РХ, Бейский район, с Бея, ул Островского, д.55</t>
  </si>
  <si>
    <t>РХ, Бейский р-н, с Бондарево, ул Пролетарская, д.6</t>
  </si>
  <si>
    <t>РХ, Бейский район, с. Табат, ул. Зеленая, д. 18</t>
  </si>
  <si>
    <t xml:space="preserve">РХ, Бейский район, с. Бея, ул. Площадь Советов,12 </t>
  </si>
  <si>
    <t>РХ, Бейский район, примыкание к дороге Бея-Куйбышево-Абакан на озеро Утиное</t>
  </si>
  <si>
    <t>РХ, Бейский район, Кирба-Шалгиново</t>
  </si>
  <si>
    <t>РХ, Бейский район, Новокурск-трудовой лагерь -Саяногорск</t>
  </si>
  <si>
    <t>РХ, Бейский район</t>
  </si>
  <si>
    <t>РХ,  Бейский район, с.Бея, ул. Площадь Советов, д.15, кв.3</t>
  </si>
  <si>
    <t>РХ, Бейский район, с.Бея, ул. Щетинкина, д.74, кв.21</t>
  </si>
  <si>
    <t>РХ, г Саяногорск, мкр Ленинградский, д 24Б, кв 9</t>
  </si>
  <si>
    <t>РХ, Бейский район, с.Бея, ул. Матросова, д.4А</t>
  </si>
  <si>
    <t>РХ, Бейский район, с.Бея, ул. Матросова, д.4Г</t>
  </si>
  <si>
    <t>РХ, Бейский район, с.Бея, ул. Матросова, д.4Д</t>
  </si>
  <si>
    <t>РХ, Бейский район, с. Новотроицкое, ул. Гагарина, д. 39, кв. 1</t>
  </si>
  <si>
    <t xml:space="preserve"> РХ, Бейский район, с. Новотроицкое, ул. Гагарина, д. 39, кв. 2</t>
  </si>
  <si>
    <t>РХ, Бейский район, с. Бондарево, ул. Бондарева, д. 2А, кв. 1</t>
  </si>
  <si>
    <t xml:space="preserve"> РХ, Бейский район, с. Бондарево, ул. Бондарева, д. 2А, кв. 2</t>
  </si>
  <si>
    <t>РХ, Бейский район, с. Куйбышево, ул. Элеваторная д. 21, кв. 1</t>
  </si>
  <si>
    <t>РХ, Бейский район, с. Табат, ул. Молодежная д.1А, кв. 1</t>
  </si>
  <si>
    <t>РХ, Бейский район, с. Куйбышево, ул. Элеваторная, д. 21, кв. 2</t>
  </si>
  <si>
    <t>РХ, Бейский район, с. Бея, пер. Саянский д. 1 кв. 2</t>
  </si>
  <si>
    <t>РХ, Бейский район, с. Бея, ул.Октябрьская д. 106 кв. 2</t>
  </si>
  <si>
    <t>РХ, Бейский район, с. Бея, ул.Октябрьская д. 106 кв. 24</t>
  </si>
  <si>
    <t>РХ, Бейский район, с. с. Бея, ул. Луговая, д. 1Е, кв. 1</t>
  </si>
  <si>
    <t>РХ, Бейский район, с. с. Бея, ул. Луговая, д. 1Е, кв. 2</t>
  </si>
  <si>
    <t>РХ, Бейский район, с. Куйбышево, ул. Элеваторная, д. 19, кв. 1</t>
  </si>
  <si>
    <t>РХ, Бейский район, с. Куйбышево, ул. Элеваторная, д. 19, кв. 2</t>
  </si>
  <si>
    <t>РХ, Бейский район, с. с. Бея, ул. Луговая, д. 1Ж, кв. 1</t>
  </si>
  <si>
    <t>РХ, Бейский район, с. с. Бея, ул. Луговая, д. 1Ж, кв. 2</t>
  </si>
  <si>
    <t>РХ, Бейский район, с. Бея, пер. Саянский д. 1 кв. 26</t>
  </si>
  <si>
    <t>РХ, Бейский район,, с Бея, ул Щетинкина, д.78, кв.16</t>
  </si>
  <si>
    <t>РХ, Бейский район, с Бея, пер Речной, д.19, кв.1</t>
  </si>
  <si>
    <t>РХ, Бейский район, с Бея, пер Речной, д.19, кв.2</t>
  </si>
  <si>
    <t>РХ, Бейский район, с Бондарево, ул Пролетарская, д.6</t>
  </si>
  <si>
    <t>РХ, Бейский район, с Новоенисейка, ул Школьная, д.2, кв.1</t>
  </si>
  <si>
    <t>РХ, Бейский район, с Бея, ул Гагарина, д.29, кв.2</t>
  </si>
  <si>
    <t>РХ, Бейский район, с Бея, ул Октябрьская, д.106, кв.8</t>
  </si>
  <si>
    <t>РХ, Бейский район, с Бея, ул Октябрьская, д.106, кв.7</t>
  </si>
  <si>
    <t>РХ, Бейский район, с Бея, ул Щетинкина, д.76, кв.10</t>
  </si>
  <si>
    <t>РХ, Бейский район, с Бея, ул.Садовая, 2Б</t>
  </si>
  <si>
    <t>РХ, с. Большой Монок, ул. Садовая, 20А/1</t>
  </si>
  <si>
    <t>РХ, с. Большой Монок, ул. Садовая, 20А/2</t>
  </si>
  <si>
    <t>РХ, Бейский район, а.Усть-Сос, ул.Степная,15</t>
  </si>
  <si>
    <t>РХ, Бейский район, северо-западная окраина аала Усть-Сос</t>
  </si>
  <si>
    <t>РХ, Бейский район, центральная часть  аала Усть-Сос</t>
  </si>
  <si>
    <t>РХ, Бейский район, западная окраина  аала Усть-Сос</t>
  </si>
  <si>
    <t>РХ, Бейский район, в 4,6 км.от северной окраины д.Новокурск</t>
  </si>
  <si>
    <t>Постановление Администрации Бейского района от 29.06.2020</t>
  </si>
  <si>
    <r>
      <t>Муниципальное бюджетное общеобразовательное учреждение</t>
    </r>
    <r>
      <rPr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«Табатская средняя общеобразовательная школа» в том числе:</t>
    </r>
  </si>
  <si>
    <t>19:03:040201:2180</t>
  </si>
  <si>
    <t>РХ, г. Саяногорск, мкр. Ленинградский, д. 24Б, кв.32</t>
  </si>
  <si>
    <t>Муниципальный контракт № 0380300027021000003-01-01 от 18.02.2021</t>
  </si>
  <si>
    <t>РХ, г.Черногорск, ул. Дружбы, д. 26, кв.15</t>
  </si>
  <si>
    <t>19:02:010202:459</t>
  </si>
  <si>
    <t>Муниципальный контракт № 0380300027021000010-01-01 от 25.03.2021</t>
  </si>
  <si>
    <t>РХ, г.Черногорск, ул. Дружбы, д. 26, кв.7</t>
  </si>
  <si>
    <t>19:02:010202:454</t>
  </si>
  <si>
    <t>19:06:040138:132</t>
  </si>
  <si>
    <t>РХ, с.Бея, Бейский район, пер. Саянский, д.1, кв.9</t>
  </si>
  <si>
    <t xml:space="preserve">986 666,67 </t>
  </si>
  <si>
    <t>Муниципальный контракт № 0380300027021000020-01-01 от 09.04.2021</t>
  </si>
  <si>
    <t>Постановление Администрации Бейского района от 31.08.2011 № 990</t>
  </si>
  <si>
    <t>Постановление Администрации Бейского района от 25.08.2011 № 957</t>
  </si>
  <si>
    <t>Постановление Администрации Бейского района от 30.06.2016 № 342</t>
  </si>
  <si>
    <t>Постановление Администрации Бейского района от 04.08.2017 № 507</t>
  </si>
  <si>
    <t>Постановление Администрации Бейского района от 14.09.2011 № 1028</t>
  </si>
  <si>
    <t>Нежилое помещение (стомотологический кабинет)</t>
  </si>
  <si>
    <t>ИТОГО:</t>
  </si>
  <si>
    <t>Итого:</t>
  </si>
  <si>
    <t>оперативное управление</t>
  </si>
  <si>
    <t>Автомобиль Волга ГАЗ 3110</t>
  </si>
  <si>
    <t>Автомобиль ГАЗ -32213 С 904 ЕУ 19</t>
  </si>
  <si>
    <t xml:space="preserve">Очистные сооружения </t>
  </si>
  <si>
    <t>РХ, с.Бея, Бейский район, с.Бея</t>
  </si>
  <si>
    <t>Решение КУМИ Бейского района № 55 от 05.03.2021</t>
  </si>
  <si>
    <t>Строительство канализационных очистных сооружений</t>
  </si>
  <si>
    <t>Автомобиль LADA VESTA Седан</t>
  </si>
  <si>
    <t>Системный блок АР-1</t>
  </si>
  <si>
    <t>Граф Наталья Леовна</t>
  </si>
  <si>
    <t>МО Бейский район (казна)</t>
  </si>
  <si>
    <t>МБДОУ "Бондаревский д/с "Солнышко"</t>
  </si>
  <si>
    <t>МБДОУ "Бейский д/с "Ивушка"</t>
  </si>
  <si>
    <t>МБДОУ "Кирбинский д/с Ручеек"</t>
  </si>
  <si>
    <t>МКУ администрации Бейского района Республики Хакасия "Межведомственный центр бюджетного учета и отчетности"</t>
  </si>
  <si>
    <t>МБУ "Бейская межпоселенческая районная библиотека"</t>
  </si>
  <si>
    <t>МБУК "Музей под открытым небом "Усть-Сос"</t>
  </si>
  <si>
    <t>МБДОУ "Новотроицкий д/с "Солнышко"</t>
  </si>
  <si>
    <t>МБУК "Бейский районный Дом Культуры"</t>
  </si>
  <si>
    <t>МБУК "Районный досугово-методический центр"</t>
  </si>
  <si>
    <t>МБДОУ "Бейский д/с "Родничек"</t>
  </si>
  <si>
    <t>Управление образования Администрации Бейского района"</t>
  </si>
  <si>
    <t>Управление финансов администрации Бейского района</t>
  </si>
  <si>
    <t>РХ, Бейский район, с. Кирба, ул. Бейская, д. 7</t>
  </si>
  <si>
    <t>РХ, Бейский район, д. Новокурск ул. Степная, д. 9</t>
  </si>
  <si>
    <t xml:space="preserve"> Постановление администрации Бейского района  от 10.12.2018 № 876</t>
  </si>
  <si>
    <t>РХ, Бейский район, примыкание к дороге Бея-Абакан на озеро Подгорное</t>
  </si>
  <si>
    <t>РХ, Бейский район, с. Бея, ул. Октябрьская, д. 106</t>
  </si>
  <si>
    <t>19:06:040138:185</t>
  </si>
  <si>
    <t>РХ, Бейский  район, западнее с.Бея примерно в 1,08 км. от кирпичного завода по направлению на северо-запад</t>
  </si>
  <si>
    <t>19:06:040702:117</t>
  </si>
  <si>
    <t>Постановление администрации МО Бейский район  № 204 от 26.03.2018</t>
  </si>
  <si>
    <t xml:space="preserve">19:06:030108:44
</t>
  </si>
  <si>
    <t xml:space="preserve">74 000 </t>
  </si>
  <si>
    <t>Постоянное бессрочное пользование постановление администрации от 19.10.2005 №804 МБДОУ "Буденовский д/сад Солнышко""</t>
  </si>
  <si>
    <t>РХ, Бейский район, с.Табат, ул. Ленина, уч.120А</t>
  </si>
  <si>
    <t>Постоянное бессрочное пользование постановление администрации от 17.10.2006 №700 МБДОУ "Сабинский д/сад Солнышко""</t>
  </si>
  <si>
    <t>РХ, Бейский район, примерно в 1 км. от кирпичного завода по направлению на северо-запад</t>
  </si>
  <si>
    <t>Постоянное бессрочное пользование постановление администрации от 17.10.2006 №701 МБДОУ "Бондаревский  д/сад Солнышко""</t>
  </si>
  <si>
    <t>РХ, Бейский район, с. Куйбышево, ул. Степная, уч. 6</t>
  </si>
  <si>
    <t>Постоянное бессрочное пользование постановление администрации от 20.07.2006 №519 МБОУ "Табатская СОШ"</t>
  </si>
  <si>
    <t>РХ, Бейский район, с. Большой Монок, ул. Садовая, уч.7</t>
  </si>
  <si>
    <t>Постоянное бессрочное пользование МБОУ "Бейская СОШИ"</t>
  </si>
  <si>
    <t>Забор из железной решетки</t>
  </si>
  <si>
    <t>Постоянное бессрочное пользование постановление администрации от 17.10.2006 №699 МБОУ "Бондаревская школа СОШ"</t>
  </si>
  <si>
    <t>РХ, Бейский район, аал Маткечик, ул. Школьная, уч.6</t>
  </si>
  <si>
    <t xml:space="preserve">РХ, Бейский район, с. Табат, ул. Молодежная, уч.15 </t>
  </si>
  <si>
    <t>Казна Муниципального образования Бейский район</t>
  </si>
  <si>
    <t>МБУ "Бейская спортивная школа"</t>
  </si>
  <si>
    <t>Постоянное бессрочное пользование постановление администрации от 17.10.2006 №716 МБОУ "Усть-Киндирлинская ООШ"</t>
  </si>
  <si>
    <t>Постоянное бессрочное пользование постановление администрации от 17.05.2006 № 387 МБОУ "Бейская СОШИ"</t>
  </si>
  <si>
    <t>Постоянное бессрочное пользование постановление администрации от 17.05.2006 № 386 МБОУ "Бейская СОШИ"</t>
  </si>
  <si>
    <t xml:space="preserve">Постоянное бессрочное пользование  МБОУ "Табатская  СОШ" постановление администрации от 20.07.2006 № 519  </t>
  </si>
  <si>
    <t>19:06:050103:6</t>
  </si>
  <si>
    <t>РХ, Бейский район, с. Бея, ул.Восточная, уч.22А</t>
  </si>
  <si>
    <t>19:06:040103:277</t>
  </si>
  <si>
    <t>Постоянное бессрочное пользование постановление администрации от 08.10.2020 № 601 МБДОУ "Бейский ДС Родничок"</t>
  </si>
  <si>
    <t>Постоянное бессрочное пользование постановление администрации от 03.03.2020 № 138 МБДОУ "Табатский  ДС Ветерок</t>
  </si>
  <si>
    <t>19:06:030212:273</t>
  </si>
  <si>
    <t>19:06:040134:136</t>
  </si>
  <si>
    <t>19:06:000000:341</t>
  </si>
  <si>
    <t>Постоянное бессрочное пользование МБОУ "Куйбышевская СШИ" постановление администрации от 20.07.2006 № 516</t>
  </si>
  <si>
    <t>Постоянное (бессрочное) пользование  МБУК "Музей под открытым небом "Усть-Сос" постановление администрации от 12.04.2012 № 263</t>
  </si>
  <si>
    <t xml:space="preserve">РХ, Бейский район, а. Усть-Сос, ул.Степная,15 </t>
  </si>
  <si>
    <t>19:06:010401:90</t>
  </si>
  <si>
    <t>Постоянное (бессрочное) пользование  МБУК "Музей под открытым небом "Усть-Сос" постановление администрации от 11.04.2011 № 369</t>
  </si>
  <si>
    <t>19:06:010401:91</t>
  </si>
  <si>
    <t>19:06:010401:92</t>
  </si>
  <si>
    <t>Автомобиль УАЗ 31512</t>
  </si>
  <si>
    <t>оперативное управление  (Бейский сельсовет)</t>
  </si>
  <si>
    <t xml:space="preserve">РХ, Бейский район, южная окраина аала Усть-Сос </t>
  </si>
  <si>
    <t>РХ, Бейский район, с. Бея, ул.Площадь Советов 30А</t>
  </si>
  <si>
    <t>РХ, г.Черногорск, ул. Генерала Тихонова, д. 27, кв.53</t>
  </si>
  <si>
    <t>19:02:010523:1234</t>
  </si>
  <si>
    <t>Реестр объектов муниципальной собственности муниципального образования Бейский район</t>
  </si>
  <si>
    <t>Муниципальный контракт № 0380300027021000042-01-01 от 28.06.2021</t>
  </si>
  <si>
    <t>РХ, г. Саяногорск, мкр. Енисейский, д. 14, кв.89</t>
  </si>
  <si>
    <t>19:03:040209:2641</t>
  </si>
  <si>
    <t>Муниципальный контракт № 0380300027021000036-01-01 от 15.06.2021</t>
  </si>
  <si>
    <t>РХ, г.Абакан, ул. Кирова, д. 206А, кв.277</t>
  </si>
  <si>
    <t>1104961.99</t>
  </si>
  <si>
    <t>Муниципальный контракт № 0380300027021000041-01-01 от 28.06.2021</t>
  </si>
  <si>
    <t>РХ, г.Абакан, ул.Буденного, д. 74И, корп.2 кв.34</t>
  </si>
  <si>
    <t>19:01:080601:7758</t>
  </si>
  <si>
    <t>957076.78</t>
  </si>
  <si>
    <t>Муниципальный контракт № 0380300027021000040-01-01 от 28.06.2021</t>
  </si>
  <si>
    <t>РХ, г.Абакан, ул.Буденного, д. 74В, корп.1 кв.73</t>
  </si>
  <si>
    <t>19:01:080601:7115</t>
  </si>
  <si>
    <t>732983 ,80</t>
  </si>
  <si>
    <t>Муниципальный контракт № 0380300027021000039-01-01 от 28.06.2021</t>
  </si>
  <si>
    <t>РХ, г.Абакан, ул.Буденного, д. 74И, корп.2 кв.32</t>
  </si>
  <si>
    <t>19:01:080601:7756</t>
  </si>
  <si>
    <t>Муниципальный контракт № 0380300027021000046-01-01 от 30.08.2021</t>
  </si>
  <si>
    <t>РХ, г.Абакан, ул.Буденного, д. 74К, корп.1 кв.39</t>
  </si>
  <si>
    <t>19:01:080601:7401</t>
  </si>
  <si>
    <t>РХ, с.Бея, Бейский район, ул. Щетинкина, д.78, кв.14</t>
  </si>
  <si>
    <t>19:06:040121:014</t>
  </si>
  <si>
    <t xml:space="preserve">862 666,67 </t>
  </si>
  <si>
    <t>565402.17</t>
  </si>
  <si>
    <t>Муниципальный контракт № 0380300027021000049-01-01 от 14.09.2021</t>
  </si>
  <si>
    <t>19:06:040133:13</t>
  </si>
  <si>
    <t>Нежилое помещение  1Н</t>
  </si>
  <si>
    <t>19:06:040133:247</t>
  </si>
  <si>
    <t>Решение КУМИ Бейского района от 10.08.1921 № 191-Р</t>
  </si>
  <si>
    <t>Нежилое помещение  2Н</t>
  </si>
  <si>
    <t>19:06:040133:253</t>
  </si>
  <si>
    <t>Нежилое помещение  3Н</t>
  </si>
  <si>
    <t>19:06:040133:254</t>
  </si>
  <si>
    <t>19:06:040133:255</t>
  </si>
  <si>
    <t>Нежилое помещение  4Н</t>
  </si>
  <si>
    <t>Нежилое помещение  5Н</t>
  </si>
  <si>
    <t>19:06:040133:248</t>
  </si>
  <si>
    <t>Нежилое помещение  6Н</t>
  </si>
  <si>
    <t>19:06:040133:256</t>
  </si>
  <si>
    <t>Нежилое помещение  7Н</t>
  </si>
  <si>
    <t>19:06:040133:258</t>
  </si>
  <si>
    <t>Нежилое помещение  8Н</t>
  </si>
  <si>
    <t>19:06:040133:260</t>
  </si>
  <si>
    <t>Нежилое помещение  9Н</t>
  </si>
  <si>
    <t>19:06:040133:257</t>
  </si>
  <si>
    <t>Нежилое помещение  10Н</t>
  </si>
  <si>
    <t>19:06:040133:259</t>
  </si>
  <si>
    <t>Теневой навес ТН-12</t>
  </si>
  <si>
    <t>Управление культуры, молодежи, спорти и туризма администрации Бейского района</t>
  </si>
  <si>
    <t>Горка</t>
  </si>
  <si>
    <t>Спортивный комплекс</t>
  </si>
  <si>
    <t>МБДОУ "Сабинский детсад "Березка""</t>
  </si>
  <si>
    <t>Светодиодный прожектор 1шт СОВ светодиод50вт RGBWA. пластиковый корпус</t>
  </si>
  <si>
    <t>Студийный компьютер</t>
  </si>
  <si>
    <t>Двухканальная радиосистема с двумя ручными передатчиками SM58 SHURE BLX288SM58 M</t>
  </si>
  <si>
    <t>Домашняя аудиосистема JBL PARTYBOX 1000</t>
  </si>
  <si>
    <t>Цифровая лаборатория ученическая (физика,химия, биология)</t>
  </si>
  <si>
    <t>Образовательный конструктор для практики блочного программир. с комплект. датчик</t>
  </si>
  <si>
    <t>Образовательный набор по механике,мехатроникс и робототехнике</t>
  </si>
  <si>
    <t>Двухполосная активная акустическая система 1000вт Yamaha DBR15</t>
  </si>
  <si>
    <t>Цифровая лаборатория ученическая (физика,химия,биология)</t>
  </si>
  <si>
    <t>Образовательный конструктор для практики блочного програмирован с комп. датчиков</t>
  </si>
  <si>
    <t>Образовательный набор по механике,мехатронике и робототехнике</t>
  </si>
  <si>
    <t>Муниципальный контракт № 0380300027021000050-01-01 от 24.09.2021</t>
  </si>
  <si>
    <t>Шкаф жарочный ШЖЭ-2,  2 жар.камеры</t>
  </si>
  <si>
    <t>Шлем виртуальной реальности</t>
  </si>
  <si>
    <t>Квадрокоптер,тип 1</t>
  </si>
  <si>
    <t>3D- принтер</t>
  </si>
  <si>
    <t>оперативное управление  УКМСиТ администрации Бейского района Решение КУМИ Бейского района № 247-Р 03.11.2021</t>
  </si>
  <si>
    <t>оперативное управление  УКМСиТ администрации Бейского района Решение КУМИ Бейского района № 245-Р 03.11.2021</t>
  </si>
  <si>
    <t>Плита электрическая ЭП-4ЖШ-Э</t>
  </si>
  <si>
    <t>Ноутбук Raybook Si1511</t>
  </si>
  <si>
    <t>Ваз-21043 (Б)</t>
  </si>
  <si>
    <t>Автобус "ПАЗ"32053-70 (Б)</t>
  </si>
  <si>
    <t xml:space="preserve"> Програмно-аппаратный комплекс (ПАК) (Б)</t>
  </si>
  <si>
    <t xml:space="preserve"> Сканер (Б)</t>
  </si>
  <si>
    <t>Мобильный лабораторный комплекс " Архимед" (Б)</t>
  </si>
  <si>
    <t>Плита электр. ЭП-6ЖШ (Б)</t>
  </si>
  <si>
    <t>Пароконвектомат ПКА-6-1/1 ВМ (Б)</t>
  </si>
  <si>
    <t>Мобильный комплекс ультрафиалетового оборудования для сенсомоторной реабилитации (Б)</t>
  </si>
  <si>
    <t>Мармит (Б)</t>
  </si>
  <si>
    <t>Интерактивная доска , проектор (Б)</t>
  </si>
  <si>
    <t>Интерактивная доска , проектор /нач. класс/ (Б)</t>
  </si>
  <si>
    <t>Кабинет математики ( приставка , мышь прог. тех. комплекс ) (Б)</t>
  </si>
  <si>
    <t>Сковорода электрическая СЭСМ-0,25ЛЧ (Б)</t>
  </si>
  <si>
    <t>Шлем виртуальной реальности (Б)</t>
  </si>
  <si>
    <t>Квадрокоптер,тип 1 (Б)</t>
  </si>
  <si>
    <t>3D- принтер (Б)</t>
  </si>
  <si>
    <t>Ноутбук (Б)</t>
  </si>
  <si>
    <t xml:space="preserve"> Шкаф морозильный СВ 107 (Н)</t>
  </si>
  <si>
    <t>Дымосос ДН-6,3 правый 5.5/1500 (Н)</t>
  </si>
  <si>
    <t xml:space="preserve"> Котел топочный 3 СТА (К)</t>
  </si>
  <si>
    <t>Плита электрическая Abat ЭП-4ЖШ-01 (К)</t>
  </si>
  <si>
    <t xml:space="preserve"> Станок токарный деревообрабатывающий (Н)</t>
  </si>
  <si>
    <t xml:space="preserve"> Насос 32-160/2 (Н)</t>
  </si>
  <si>
    <t xml:space="preserve"> Насос 40-160/4 (Н)</t>
  </si>
  <si>
    <t>Комплект музыкальной аппаратуры (Н)</t>
  </si>
  <si>
    <t>Интерактивная доска (К)</t>
  </si>
  <si>
    <t>29.11.2012</t>
  </si>
  <si>
    <t>Котел водогрейный Квр 0,55</t>
  </si>
  <si>
    <t>Нежилое помещение "Дополнительный офис 8602/098"</t>
  </si>
  <si>
    <t>РХ, Бейский район, с. Бея, ул. Площадь Советов, д. 12Б</t>
  </si>
  <si>
    <t>19:06:040101:134</t>
  </si>
  <si>
    <t>Муниципальный контракт на приобретение здания № 2 от 11.11.2021</t>
  </si>
  <si>
    <t>РХ, Бейский  район, с.Бея, ул.Площадь Советов, д.12Б</t>
  </si>
  <si>
    <t>19:06:040110:39</t>
  </si>
  <si>
    <t>Договор дарения земельного участка</t>
  </si>
  <si>
    <t xml:space="preserve">Автобус ГАЗ – А67R43 </t>
  </si>
  <si>
    <t>Распоряжение Министерства имущественных и земельных отношений РХ № 020-376-РП от 20.12.2021</t>
  </si>
  <si>
    <t>Теневой навес на игровой участок д/сада</t>
  </si>
  <si>
    <t>Решение КУМИ Бейского района № 267-р от 28.12.2021</t>
  </si>
  <si>
    <t>договор о безвозмездной передаче жилья в собственность от 07.12.2021</t>
  </si>
  <si>
    <t>договор о безвозмездной передаче жилья в собственность от 21.04.2021</t>
  </si>
  <si>
    <t>договор о безвозмездной передаче жилья в собственность от 30.03.2021</t>
  </si>
  <si>
    <t>договор о безвозмездной передаче жилья в собственность от 19.08.2021</t>
  </si>
  <si>
    <t>договор о безвозмездной передаче жилья в собственность от 27.09.2021</t>
  </si>
  <si>
    <t xml:space="preserve">договор о безвозмездной передаче жилья в собственность  </t>
  </si>
  <si>
    <t>договор о безвозмездной передаче жилья в собственность от 19.01.2022</t>
  </si>
  <si>
    <t>Телевизор LED Samsung 65</t>
  </si>
  <si>
    <t xml:space="preserve">Шкаф офисный </t>
  </si>
  <si>
    <t>Совет Депутатов Бейского района</t>
  </si>
  <si>
    <t>РХ, Бейский район, с. Бея, ул. Ленина, 94</t>
  </si>
  <si>
    <t>РХ, Бейский район, д. Буденовка, ул Буденного, д.41</t>
  </si>
  <si>
    <t>РХ, Бейский район, с. Бея, ул. Юбилейная, 2В, кв.2</t>
  </si>
  <si>
    <t>акт приема передачи от 10.03.2021</t>
  </si>
  <si>
    <t>Теневой навес ТН-8</t>
  </si>
  <si>
    <t>Теневой навес ТН-7</t>
  </si>
  <si>
    <t>Игровой комплекс ИК-18</t>
  </si>
  <si>
    <t>Игровой комплекс ИК-4</t>
  </si>
  <si>
    <t>1201900001819 </t>
  </si>
  <si>
    <t>Муниципальное казенное учреждение "Спортивная школа Бейского района"</t>
  </si>
  <si>
    <t>Муниципальное бюджетное учреждение "Информационный центр Бейского района"</t>
  </si>
  <si>
    <t xml:space="preserve">Автомобиль LADA VESTA </t>
  </si>
  <si>
    <t>Погружной скважинный насос ЭЦВ 6-10-90</t>
  </si>
  <si>
    <t>Погружной скважинный насос 8-25-125</t>
  </si>
  <si>
    <t>Бензиновый ранцевый воздуходув Stihl BR 800CE</t>
  </si>
  <si>
    <t>Кондиционер PIX I/O W12J</t>
  </si>
  <si>
    <t>Автомобиль ЗИЛ-131 двигатель 279375,шасси 79984</t>
  </si>
  <si>
    <t>Ноутбук HP</t>
  </si>
  <si>
    <t xml:space="preserve">Решение КУМИ от 08.07.2022 № 163-Р </t>
  </si>
  <si>
    <t>Автоматизированное рабочее место</t>
  </si>
  <si>
    <t>Автобус для перевозки детей ПАЗ-423470-04</t>
  </si>
  <si>
    <t>Кабинет математики (Н)</t>
  </si>
  <si>
    <t>Компьютерное оборудование (БО)</t>
  </si>
  <si>
    <t>Интерактивная доска (БО)</t>
  </si>
  <si>
    <t>Система видео наблюдения</t>
  </si>
  <si>
    <t>Параконвектомат 6 уровней ПКА 6-1/1ВМ (БО)</t>
  </si>
  <si>
    <t>Прилавок холодильный ПВВ (БО)</t>
  </si>
  <si>
    <t>Тестомес н-40 (БО)</t>
  </si>
  <si>
    <t>Трансформаторная подстанция</t>
  </si>
  <si>
    <t>Компл. мебели(3стол.учен ;6стул черн-сетк;3 стол для шах.; 6 тубар чер.6пуф.крас</t>
  </si>
  <si>
    <t>Шкаф морозильный СВ107S</t>
  </si>
  <si>
    <t>Пожарный резервуар(метал.емкость 50м3)</t>
  </si>
  <si>
    <t>Комплекс БОС для коррекции психоэмоциональных растройств</t>
  </si>
  <si>
    <t>Гастроемкость - 3 шт</t>
  </si>
  <si>
    <t>АВТОБУС Паз 32053-70</t>
  </si>
  <si>
    <t>МФУ лазерный Kyocera M2040DN40</t>
  </si>
  <si>
    <t>Демонстрационное оборудование(Физика)</t>
  </si>
  <si>
    <t>Кабинет"Географии"</t>
  </si>
  <si>
    <t>Зонт ЗВН-03 1000*1000*400мм с вентилятором</t>
  </si>
  <si>
    <t>МФУ Kyocera ECOSYS M623Ocidn</t>
  </si>
  <si>
    <t>Система противопожарной безопасности</t>
  </si>
  <si>
    <t>Цифровой кинопроектор для показа фильмов в формате 2 и 3D</t>
  </si>
  <si>
    <t>Концертная микшерная консуль SOUNDCRAFT SPIRIT LX711 16CH</t>
  </si>
  <si>
    <t>Сервер воспроизведения DOLBY IMS 3000 2TB HDD Base</t>
  </si>
  <si>
    <t>Источник бесперебойного питания IPPON Innova RT 2000</t>
  </si>
  <si>
    <t>Звуковой процессор DOLBY CP950 Cinema Processor</t>
  </si>
  <si>
    <t>Заэкранная  двухполосовая  акустическая система</t>
  </si>
  <si>
    <t>Сабвуфер 20-500Гц,2*18,2000ИтRMS/max 130dB</t>
  </si>
  <si>
    <t>Усилитель мощности VOLTA PA-900</t>
  </si>
  <si>
    <t>Киноэкран ННPerlux Gain 1.8 ширина* высота м 9,1*3,8</t>
  </si>
  <si>
    <t>Тифлокомментирование "Эребус"(передатчик)комплект</t>
  </si>
  <si>
    <t>Билетный программно-аппараный комплекс кинокасса ООО"Киноплан"</t>
  </si>
  <si>
    <t>Заэкранная  двухполосовая акустическая система</t>
  </si>
  <si>
    <t>Видеокамера Sony HDR</t>
  </si>
  <si>
    <t>Радиосистема  с двумя ручными передатчиками SHURE BLX 288/E/SM58M17</t>
  </si>
  <si>
    <t>Системный блок AMD Ryzen 3-4300GE(3.5Ghz)4GbDDR4/SSD256Gb/ASUS B450/400W/W indow</t>
  </si>
  <si>
    <t>Принтер струйный EPSON L1300. черный</t>
  </si>
  <si>
    <t>Котел Прометей 32КВТ</t>
  </si>
  <si>
    <t>Системный блок в сборе ROW 089</t>
  </si>
  <si>
    <t xml:space="preserve">ПК DEXP </t>
  </si>
  <si>
    <t>Тумба сервисная мобильная(орех)</t>
  </si>
  <si>
    <t>Автомобиль LADA VESTA SW CROSS</t>
  </si>
  <si>
    <t>Оперативное управление Бейский сельсовет</t>
  </si>
  <si>
    <t>Решение КУМИ Бейского района № 170-р от 08.07.2022</t>
  </si>
  <si>
    <t>Насос цикуляционный WILO TOP-S 65/13</t>
  </si>
  <si>
    <t>Решение КУМИ Бейского района № 246-р от 10.10.2022</t>
  </si>
  <si>
    <t>Оперативное управление МКП "Сервисный центр Бейского района"</t>
  </si>
  <si>
    <t>Фигура светодиодная "Дед Мороз"</t>
  </si>
  <si>
    <t>Фигура светодиодная " Снегурочка "</t>
  </si>
  <si>
    <t>Фигура светодиодная "Подарок"</t>
  </si>
  <si>
    <t>Светодиодная фигура Шар 3DL</t>
  </si>
  <si>
    <t>МБДОУ "Новокурский детский сад "Лучик"</t>
  </si>
  <si>
    <t>МБДОУ "Сабинский детский сад "Березка"</t>
  </si>
  <si>
    <t>Машина овощерезательная МПР-35ОМ-02</t>
  </si>
  <si>
    <t>Автомат котлетный АК2М-40-У</t>
  </si>
  <si>
    <t>Стол гладельный</t>
  </si>
  <si>
    <t>Машина сушильная</t>
  </si>
  <si>
    <t>Стиральная машина С10</t>
  </si>
  <si>
    <t>Каток гладельный РС-1018</t>
  </si>
  <si>
    <t>Цифровое пианино Casio Privia 770BK</t>
  </si>
  <si>
    <t>Универсальная кухонная машина Торгмаш УКМ-01</t>
  </si>
  <si>
    <t>Котел пищеварочный Abat КПЭМ-60-ОР</t>
  </si>
  <si>
    <t>Сковорода опрокидывающаяся Проммаш СЭЧ -0,25</t>
  </si>
  <si>
    <t>Пароконвектомат Abat ПКА 6-1/2П</t>
  </si>
  <si>
    <t>Плита электрическая ПЭ-4Шм</t>
  </si>
  <si>
    <t>Лабиринт Стандарт</t>
  </si>
  <si>
    <t>Лабиринт Фигурный</t>
  </si>
  <si>
    <t>Спортивный комплекс Юннат</t>
  </si>
  <si>
    <t>Навес для колясок детских (на 6 мест)</t>
  </si>
  <si>
    <t>Теневой навес ТН-01</t>
  </si>
  <si>
    <t>МБДОУ "Новокурский детсад "Лучик"</t>
  </si>
  <si>
    <t>Решение КУМИ Бейского района № 214-р от 17.09.2022</t>
  </si>
  <si>
    <t>МБОУ "Бейская СОШИ им. Н.П.Князева"</t>
  </si>
  <si>
    <t>МБОУ "Бейская СОШИ им.Н.П. Князева"</t>
  </si>
  <si>
    <t xml:space="preserve"> решение КУМИ Бейского района 129-р от 11.06.2021</t>
  </si>
  <si>
    <t xml:space="preserve"> 23.01.2017</t>
  </si>
  <si>
    <t>решение КУМИ Бейского района № 9 от 11.06.2021</t>
  </si>
  <si>
    <t>Автобус КАВЗ 397653 2006г</t>
  </si>
  <si>
    <t>МБУ "Информационный центр Бейского района"</t>
  </si>
  <si>
    <t>МБУ «Информационный центр Бейского района»</t>
  </si>
  <si>
    <t>Плита электрическая с жарочным шкафом ПЭ-4ШМ</t>
  </si>
  <si>
    <t>Решение КУМИ Бейского района № 174-р от 13.07.2022</t>
  </si>
  <si>
    <t>Оперативное управление МКП "Сервисный центр Бейского района" Решение КУМИ Бейского района № 246-р от 10.10.2022</t>
  </si>
  <si>
    <t>Оперативное управление МКП "Сервисный центр Бейского района" Решение КУМИ Бейского района № 175-р от 13.07.2022</t>
  </si>
  <si>
    <t xml:space="preserve">Решение КУМИ Бейского района от 08.07.2022 № 163-Р </t>
  </si>
  <si>
    <t xml:space="preserve">Оперативное управление МКП "Сервисный центр Бейского района" Решение КУМИ Бейского района от 08.07.2022 № 163-Р </t>
  </si>
  <si>
    <t>Решение КУМИ Бейского района № 245-р от 10.10.2022</t>
  </si>
  <si>
    <t>Решение КУМИ Бейского района № 209-Р от 28.11.2014</t>
  </si>
  <si>
    <t>Котел водогрейный твердотопливный</t>
  </si>
  <si>
    <t>договор о безвозмездной передаче жилья в собственность от 26.09.2022</t>
  </si>
  <si>
    <t>19:06:030212:108</t>
  </si>
  <si>
    <t>Погружной насос ЭЦВ 6-10-90</t>
  </si>
  <si>
    <t xml:space="preserve">Решение КУМИ от 14.11.2022 № 263-Р </t>
  </si>
  <si>
    <t>РХ, Бейский район, с Бея, ул Щетинкина, д.78, кв.11</t>
  </si>
  <si>
    <t>19:06040121:0001:2677:011</t>
  </si>
  <si>
    <t>Муниципальный контракт № 0380300027022000038-01-01 от 01.11.2022</t>
  </si>
  <si>
    <t>590111.26</t>
  </si>
  <si>
    <t>РХ, г.Абакан, ул.Некрасова, д. 45, кв. 569</t>
  </si>
  <si>
    <t>19:01:020110:1685</t>
  </si>
  <si>
    <t>Муниципальный контракт № 0380300027022000037-01-01 от 24.10.2022</t>
  </si>
  <si>
    <t>986283.07</t>
  </si>
  <si>
    <t>19:06:040138:139</t>
  </si>
  <si>
    <t>РХ, Бейский район, с Бея, пер. Саянский, д.1, кв.35</t>
  </si>
  <si>
    <t>Муниципальный контракт № 0380300027022000033-01-01 от 05.09.2022</t>
  </si>
  <si>
    <t>537786.13</t>
  </si>
  <si>
    <t>РХ, г.Абакан, ул.Рыбацкая, д. 23, кв. 87</t>
  </si>
  <si>
    <t>19:01:080203:1700</t>
  </si>
  <si>
    <t>1197040.24</t>
  </si>
  <si>
    <t>Муниципальный контракт № 0380300027022000031-01-01 от 05.07.2022</t>
  </si>
  <si>
    <t>19:03:040201:2992</t>
  </si>
  <si>
    <t>РХ, г. Саяногорск, мкр. Ленинградский, д. 22, кв.2</t>
  </si>
  <si>
    <t>Муниципальный контракт № 0380300027022000025-01-01 от 17.05.2022</t>
  </si>
  <si>
    <t>905887.15</t>
  </si>
  <si>
    <t>РХ, г.Абакан, ул.Некрасова, д. 45, кв. 254</t>
  </si>
  <si>
    <t>19:01:020110:2189</t>
  </si>
  <si>
    <t>1377160.23</t>
  </si>
  <si>
    <t>Муниципальный контракт № 0380300027022000025-01-01 от 17.06.2022</t>
  </si>
  <si>
    <t>РХ, г.Абакан, ул.Некрасова, д. 45, кв. 790</t>
  </si>
  <si>
    <t>19:01:0201110:1488</t>
  </si>
  <si>
    <t>Муниципальный контракт № 0380300027022000029-01-01 от 04.07.2022</t>
  </si>
  <si>
    <t>1131725.74</t>
  </si>
  <si>
    <t>РХ, г.Абакан, ул.Буденного, д. 74Г, корп.2 кв.6</t>
  </si>
  <si>
    <t>19:01:080601:7292</t>
  </si>
  <si>
    <t>653613.33</t>
  </si>
  <si>
    <t>Муниципальный контракт № 0380300027022000015-01-01 от 21.03.2022</t>
  </si>
  <si>
    <t>РХ, г.Абакан, ул.Буденного, д. 74В, корп.1 кв.34</t>
  </si>
  <si>
    <t>19:01:080601:7076</t>
  </si>
  <si>
    <t>907472.08</t>
  </si>
  <si>
    <t>Муниципальный контракт № 0380300027022000016-01-01 от 22.03.2022</t>
  </si>
  <si>
    <t>РХ, г. Саяногорск, мкр. Южный, д. 4, кв.23</t>
  </si>
  <si>
    <t>19:03:040301:2170</t>
  </si>
  <si>
    <t>Муниципальный контракт № 0380300027022000019-01-01 от 13.04.2022</t>
  </si>
  <si>
    <t>736684.09</t>
  </si>
  <si>
    <t>РХ, г.Абакан, ул.Торосова, д. 7,корп. 1 кв. 66</t>
  </si>
  <si>
    <t>19:01:010109:2130</t>
  </si>
  <si>
    <t>Муниципальный контракт № 0380300027022000022-01-01 от 04.05.2022</t>
  </si>
  <si>
    <t>1228585.27</t>
  </si>
  <si>
    <t>РХ, Бейский район, с. Табат, ул. Ленина д.189, кв. 2</t>
  </si>
  <si>
    <t>19:06:030211:154</t>
  </si>
  <si>
    <t>133529.9</t>
  </si>
  <si>
    <t>Муниципальный контракт № 0380300027022000024-01-01 от 13.05.2022</t>
  </si>
  <si>
    <t>РХ, г.Черногорск, ул. Октябрьская, д. 148А, кв.41</t>
  </si>
  <si>
    <t>19:02:010401:807</t>
  </si>
  <si>
    <t>Муниципальный контракт № 0380300027022000032-02-01 от 08.08.2022</t>
  </si>
  <si>
    <t>438401.85</t>
  </si>
  <si>
    <t>РХ, Бейский район, с Бея, пер. Саянский, д.1, кв.5</t>
  </si>
  <si>
    <t>19:06:040138:134</t>
  </si>
  <si>
    <t>Муниципальный контракт № 0380300027022000039-01-01 от 01.11.2022</t>
  </si>
  <si>
    <t>597378.64</t>
  </si>
  <si>
    <t>Водопроводные сети</t>
  </si>
  <si>
    <t>РХ, Бейский район, а. Красный Ключ, ул. Тюкпиекова</t>
  </si>
  <si>
    <t>Муниципальное образование Бейского района</t>
  </si>
  <si>
    <t>Скважина с накопителем</t>
  </si>
  <si>
    <t>РХ, Бейский район, а. Красный Ключ, ул. Тюкпиекова 18А</t>
  </si>
  <si>
    <t>РХ, Бейский район, с.Бея , ул. Кварцева 4А</t>
  </si>
  <si>
    <t>19:06:040146:178</t>
  </si>
  <si>
    <t>13,5 кв.м.</t>
  </si>
  <si>
    <t>РХ, Бейский район, с. Бея, пер. Коммунальный,Саянский, улицы Щетинкина, Ленина, Юбилейная, Картавцева, Октябрьская, Чапаева, Чайкиной, Площадь Советов</t>
  </si>
  <si>
    <t>8 200 м</t>
  </si>
  <si>
    <t xml:space="preserve"> 133 м.</t>
  </si>
  <si>
    <t xml:space="preserve"> 800 м.</t>
  </si>
  <si>
    <t>РХ, Бейский район, с. Бея, ул. Саяногорская 21А</t>
  </si>
  <si>
    <t>17 м.куб</t>
  </si>
  <si>
    <t>РХ, Бейский район, с. Бея, улицы Саяногорская, Восточная</t>
  </si>
  <si>
    <t>300 м.</t>
  </si>
  <si>
    <t>Сети водоотведения D 150</t>
  </si>
  <si>
    <t>РХ, Бейский район, с.Бея, переулок Саянский, улицы Щетинкина, Ленина, Октябрьская, Чапаева, Чайкиной, Площадь Советов</t>
  </si>
  <si>
    <t>2500 м.</t>
  </si>
  <si>
    <t xml:space="preserve">1, 00 </t>
  </si>
  <si>
    <t>РХ, Бейский район, с. Новотроицкое</t>
  </si>
  <si>
    <t>РХ, Бейский район, с. Новотроицкоеот, водозабора до южной границы с.Новотроицкое</t>
  </si>
  <si>
    <t>РХ, Бейский район, с. Новотроицкое, улицы Ленина, Новая, Гагарина, Горького, Зеленая, Коржукова, Кравченко, Саяногорская, Целинная, Молодежная, Степная, переулок Гаражный</t>
  </si>
  <si>
    <t xml:space="preserve">11 500 м. </t>
  </si>
  <si>
    <t>Скважина № 2391</t>
  </si>
  <si>
    <t>Скважина № 2390</t>
  </si>
  <si>
    <t>Водонапорная башня Рожновского 25-18</t>
  </si>
  <si>
    <t>РХ, Бейский район, с.Бондарево, ул.50 лет Октября, 2</t>
  </si>
  <si>
    <t>25 куб.м., 18 м.</t>
  </si>
  <si>
    <t>РХ, Бейский район, с. Бондарево, ул.Будникова , ул.Пролетарская, ул.Школьная</t>
  </si>
  <si>
    <t>1 842 м.</t>
  </si>
  <si>
    <t>1 470  000,00</t>
  </si>
  <si>
    <t>Нежилое помещение «Здание котельной»</t>
  </si>
  <si>
    <t>РХ, Бейский район, с.Кирба</t>
  </si>
  <si>
    <t>19:06:070404:89</t>
  </si>
  <si>
    <t>81,2 кв.м.</t>
  </si>
  <si>
    <t xml:space="preserve"> Нежилое помещение «Здание насосной станции»</t>
  </si>
  <si>
    <t>19:06:070404:90</t>
  </si>
  <si>
    <t>5,1 кв.м.</t>
  </si>
  <si>
    <t>Сети водоснабжения</t>
  </si>
  <si>
    <t>19:06:070404:123</t>
  </si>
  <si>
    <t>357 кв.м.</t>
  </si>
  <si>
    <t>Тепловые сети</t>
  </si>
  <si>
    <t>19:06:070404:122</t>
  </si>
  <si>
    <t>476 кв.м</t>
  </si>
  <si>
    <t>18 куб.м.</t>
  </si>
  <si>
    <t>РХ, Бейский район, , с. Куйбышево,  ул. Кооперативная,  Набережная, пер. Нагорный, пер.Майский, ул.Октябрьская, ул.Степная, ул.40 лет Октября, ул.Центральная</t>
  </si>
  <si>
    <t>РХ, Бейский район, с. Куйбышево,  ул. Кооперативная, 21</t>
  </si>
  <si>
    <t>5 000 м</t>
  </si>
  <si>
    <t>Скважина</t>
  </si>
  <si>
    <t xml:space="preserve">РХ, Бейский район, Республика Хакасия, Бейский район, с. Куйбышево,  ул. Кооперативная, </t>
  </si>
  <si>
    <t>РХ, Бейский район, Республика Хакасия, Бейский район, с. Куйбышево,  ул. Кооперативная, 21</t>
  </si>
  <si>
    <t>РХ, Бейский район, с. Новоенисейка, ул.Молодежная, Комсомольская, Степная, Ленина, Чехова, Заводская</t>
  </si>
  <si>
    <t>6 800 м.</t>
  </si>
  <si>
    <t>Скважина № 577</t>
  </si>
  <si>
    <t>РХ, Бейский район, с. Новоенисейка, ул.Лебедева, 44Б</t>
  </si>
  <si>
    <t>Скважина № 577А</t>
  </si>
  <si>
    <t>РХ, Бейский район, с.Новоенисейка, ул.Лебедева, 44Б</t>
  </si>
  <si>
    <t>Скважина № 750</t>
  </si>
  <si>
    <t>Водонапорная скважина</t>
  </si>
  <si>
    <t>РХ, Бейский район, с.Сабинка</t>
  </si>
  <si>
    <t>РХ, Бейский район, с. Новоенисейка, ул. Комсомольская, 27</t>
  </si>
  <si>
    <t>РХ, Бейский район, д. Новокурск, ул.Чапаева, 1А</t>
  </si>
  <si>
    <t>РХ, Бейский район, с. Сабинка, ул.Октябрьская, ул,Степная, ул.Мизяева, ул.Чапаева</t>
  </si>
  <si>
    <t>8 800 м</t>
  </si>
  <si>
    <t>РХ,Бейский район, д.Новокурск, Чапаева, Садовая, Молодежная, 40 лет Победы, Мира</t>
  </si>
  <si>
    <t>11 900 м</t>
  </si>
  <si>
    <t>Водонакопительная башня</t>
  </si>
  <si>
    <t>РХ, Бейский район, с. Табат, в 200 м на восток от ул. Октябрьская</t>
  </si>
  <si>
    <t xml:space="preserve">Водонакопительная ёмкость и скважина </t>
  </si>
  <si>
    <t>РХ, Бейский район, с. Табат, ул. Ленина 228Б</t>
  </si>
  <si>
    <t>25 куб. м., 95 м.</t>
  </si>
  <si>
    <t>Водонакопительная ёмкость и скважина</t>
  </si>
  <si>
    <t>РХ , Бейский район, с. Табат, ул. Ленина 228А</t>
  </si>
  <si>
    <t>25 куб. м., 80 м.</t>
  </si>
  <si>
    <t>РХ, Бейский  район, с. Табат, ул. Октябрьская</t>
  </si>
  <si>
    <t>1 650 м.</t>
  </si>
  <si>
    <t>РХ, Бейский  район, с. Табат, ул. Ленина, Молодежная</t>
  </si>
  <si>
    <t>3 854 м.</t>
  </si>
  <si>
    <t>Водонакопительная емкость и скважина</t>
  </si>
  <si>
    <t>РХ,  Бейский  район, д.  Буденовка, ул. Буденного,  61</t>
  </si>
  <si>
    <t>5 куб.м., 60 м.</t>
  </si>
  <si>
    <t>РХ, Бейский  район, д. Буденовка, ул. Буденного, Ленина, Пушкина</t>
  </si>
  <si>
    <t>6 000 м.</t>
  </si>
  <si>
    <t>Ограждение водонакопительной ёмкости</t>
  </si>
  <si>
    <t>РХ , Бейский район, с. Табат, ул. Ленина 228 А</t>
  </si>
  <si>
    <t>Двухцепная линия ВЛ -0,4 кВ</t>
  </si>
  <si>
    <t>РХ, Бейский район, Сабинский сельсвет, д. Новокурск, ул. Молодежная, 4Х</t>
  </si>
  <si>
    <t>90 м.</t>
  </si>
  <si>
    <t>РХ, Бейский район, с. Бея, ул. Гагарина, здание 10В, помещение 4Н</t>
  </si>
  <si>
    <t>44,6 м.</t>
  </si>
  <si>
    <t>РХ, Бейский район, Сабинский сельсовет, д. Новокурск, ул. Молодежная, здание 4Х</t>
  </si>
  <si>
    <t>19:06:080202:232</t>
  </si>
  <si>
    <t>2399 кв.м</t>
  </si>
  <si>
    <t>Нежилое помещение "Зональный детский сад на 80 мест в д. Новокурск Бейского района"</t>
  </si>
  <si>
    <t>РХ, Бейский район, с. Бея ул. Площадь Советов, 34</t>
  </si>
  <si>
    <t>19:06:040146:8</t>
  </si>
  <si>
    <t xml:space="preserve">Постановление администрации МО Беского района № 569 от 11.08.2022 </t>
  </si>
  <si>
    <t>РХ, Бейский район, д. Новокурск, ул. Молодежная, 4Х</t>
  </si>
  <si>
    <t>19:06:080202:228</t>
  </si>
  <si>
    <t xml:space="preserve">Постановление администрации МО Беского района № 733 от 28.09.2022 </t>
  </si>
  <si>
    <t>Постоянное (бесрочное) пользование "Новокурский детский сад "Лучик"</t>
  </si>
  <si>
    <t>Постоянное (бессрочное) пользование "Спортивной школы  Бейского района"</t>
  </si>
  <si>
    <t>Оперативное управление МБДОУ "Новокурский д/сад "Лучик"</t>
  </si>
  <si>
    <t xml:space="preserve"> оперативное управление</t>
  </si>
  <si>
    <t xml:space="preserve">Решение КУМИ от 14.01.2014 №29-Р </t>
  </si>
  <si>
    <t>Автономное учреждение</t>
  </si>
  <si>
    <t>РХ, Бейский район, с. Бея, ул. Площадь Советов, д. 12А</t>
  </si>
  <si>
    <t>РХ, Бейский район, с. Бея, ул. Горького, д. 1Б</t>
  </si>
  <si>
    <t>Решение Администрации Бейского района № 298 от 04.05.2022</t>
  </si>
  <si>
    <t>Голиков Александр Александрович</t>
  </si>
  <si>
    <t>Комитет  жилищно-коммунального хозяйства и строительства администрации Бейского района Республики Хакасия</t>
  </si>
  <si>
    <t>Челтыгмашев Игорь Михайлович</t>
  </si>
  <si>
    <t>Постановление Администрации Бейского района № 65 от 31.01.2006 г</t>
  </si>
  <si>
    <t>РХ, Бейский район, с Бея, ул. Степная, д.21</t>
  </si>
  <si>
    <t>19:06:040704:250</t>
  </si>
  <si>
    <t>687494.15</t>
  </si>
  <si>
    <t>Договор комерческого найма жилого фонда</t>
  </si>
  <si>
    <t>Технический план от 04.05.2022</t>
  </si>
  <si>
    <t>РХ, Бейский район, с Бея, ул. Степная, д.27</t>
  </si>
  <si>
    <t>19:06:040704:254</t>
  </si>
  <si>
    <t>-</t>
  </si>
  <si>
    <t>технический план от 12.09.2022</t>
  </si>
  <si>
    <t>РХ, Бейский район, с Большой Монок, ул. Новая, д.48</t>
  </si>
  <si>
    <t>19:06:010104:241</t>
  </si>
  <si>
    <t>технический план от 27.09.2022</t>
  </si>
  <si>
    <t>Муниципальное бюджетное образовательное учреждение для обучающихся с умственной отсталостью "Бейская школа-интернат"</t>
  </si>
  <si>
    <r>
      <t xml:space="preserve">Муниципальное бюджетное </t>
    </r>
    <r>
      <rPr>
        <sz val="10"/>
        <color indexed="8"/>
        <rFont val="Times New Roman"/>
        <family val="1"/>
        <charset val="204"/>
      </rPr>
      <t>образовательное</t>
    </r>
    <r>
      <rPr>
        <sz val="10"/>
        <rFont val="Times New Roman"/>
        <family val="1"/>
        <charset val="204"/>
      </rPr>
      <t xml:space="preserve"> учреждение «Бейская средняя общеобразовательная школа-интернат  им. Н.П.Князева"</t>
    </r>
  </si>
  <si>
    <t>Муниципальное бюджетное дошкольное образовательное учреждение «Бейский детский сад «Родничок»</t>
  </si>
  <si>
    <t>Филиал муниципального бюджетного общеобразовательного учреждения "Бейская средняя общеобразовательная школа-интернат "Утинская начальная общеобразовательная школа"</t>
  </si>
  <si>
    <t>Муниципальное бюджетное образовательное учреждение "Усть-Киндирлинская основная общеобразовательная школа им. М.И. Чебодаева"</t>
  </si>
  <si>
    <t>Муниципальное образовательное учреждение "Кирбинская средняя общеобразовательная школа"</t>
  </si>
  <si>
    <t>Муниципальное образовательное учреждение "Новотроицкая средняя общеобразовательная школа"</t>
  </si>
  <si>
    <t>Автономное учреждение муниципального образования Бейский район "Загородний детский оздоровительный лагерь "Березка"</t>
  </si>
  <si>
    <t>Муниципальное бюджетное дошкольное образовательное учреждение «Новокурский детский сад «Лучик»</t>
  </si>
  <si>
    <t>РХ, Бейский район, д.Новокурск ул. Молодежная, 4Х</t>
  </si>
  <si>
    <t>Шатохина Анна Олеговна</t>
  </si>
  <si>
    <t>Филиал муниципального бюджетного общеобразовательного учреждения "Бейская средняя общеобразовательная школа-интернат "Кальская основная общеобразовательная школа"</t>
  </si>
  <si>
    <t>Муниципальное бюдюжетное дошкольное образовательное учреждение "Бейский детский сад "Ивушка"</t>
  </si>
  <si>
    <t>Муниципальное бюджетное дошкольное образовательное учреждение"Бейский детский сад "Ромашка"</t>
  </si>
  <si>
    <t>Муниципальное бюджетное дошкольное образовательное учреждение "Куйбышевский детский сад "Колобок"</t>
  </si>
  <si>
    <t>Муниципальное бюджетное дошкольное образовательное учреждение "Бондаревский детский сад "Солнышко"</t>
  </si>
  <si>
    <t>Муниципальное бюджетное дошкольное образовательное учреждение "Новотроицкий детский сад "Солнышко"</t>
  </si>
  <si>
    <t>Постановление Администрации Бейского района № 353 от 18.05.2022 г</t>
  </si>
  <si>
    <t>Муниципальное казенное предприятие "Сервисный центр Бейского района"</t>
  </si>
  <si>
    <t>Казенное предприятие</t>
  </si>
  <si>
    <t>РХ, Бейский район, с. Бея, ул. Горького, 1Б</t>
  </si>
  <si>
    <t>Выползов Олег Владимирович</t>
  </si>
  <si>
    <t>Постановление Администрации Бейского района № 407 от 02.06.2022 г</t>
  </si>
  <si>
    <t xml:space="preserve"> -</t>
  </si>
  <si>
    <t>Постановление Администрации Бейского района № 89 от 02.02.2006 г</t>
  </si>
  <si>
    <t>Норылкова Беррута Дмитриевна</t>
  </si>
  <si>
    <t>Постановление Администрации Бейского района № 158 от 15.03.2006 г</t>
  </si>
  <si>
    <t>Постановление Администрации Бейского района № 49 от 30.01.2006 г</t>
  </si>
  <si>
    <t>Постановление Администрации Бейского района № 99 от 07.02.2006 г</t>
  </si>
  <si>
    <t>Постановление Администрации Бейского района № 98 от 06.02.2006 г</t>
  </si>
  <si>
    <t>Попова Ольга Викторовна</t>
  </si>
  <si>
    <t>ПостановлениеАдминистрации Бейского района от 06.02.2006 № 96</t>
  </si>
  <si>
    <t>ПостановлениеАдминистрации Бейского района от 11.08.2008 № 187</t>
  </si>
  <si>
    <t>Апникина Наталья Павловна</t>
  </si>
  <si>
    <t>Постановление Администрации Бейского района № 52 от 30.01.2006 г</t>
  </si>
  <si>
    <t>Постановление Администрации Бейского района № 69 от 31.01.2006 г</t>
  </si>
  <si>
    <t>Постановление Администрации Бейского района Республики Хакасия от 29.05.2006 № 413</t>
  </si>
  <si>
    <t>Постановление Администрации Бейского района Республики Хакасия от 02.02.2006 № 88</t>
  </si>
  <si>
    <t>Постановление Администрации Бейского района Республики Хакасия от 07.02.2006 № 100</t>
  </si>
  <si>
    <t xml:space="preserve">Постановление Администрации Бейского района от 30.01.2006 № 50  </t>
  </si>
  <si>
    <t>ПостановлениеАдминистрации Бейского района от 06.02.2006 № 93</t>
  </si>
  <si>
    <t>Постановление Администрации Бейского района от 06.02.2006 № 97</t>
  </si>
  <si>
    <t>Постановление Администрации Бейского района от 06.02.2006 № 95</t>
  </si>
  <si>
    <t>Фокина Надежда Владимировна</t>
  </si>
  <si>
    <t>Постановление Администрации Бейского района от 30.01.2006 № 41</t>
  </si>
  <si>
    <t>Постановление Администрации Бейского района № 438 от 23.06.2004 г</t>
  </si>
  <si>
    <t>Постановление Администрации Бейского района № 1018 от 25.12.2013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</si>
</sst>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;[Red]\-0"/>
    <numFmt numFmtId="166" formatCode="0.00;[Red]\-0.00"/>
    <numFmt numFmtId="167" formatCode="0.000"/>
    <numFmt numFmtId="168" formatCode="0000"/>
  </numFmts>
  <fonts count="3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u/>
      <sz val="10"/>
      <color indexed="12"/>
      <name val="Arial Cyr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</font>
    <font>
      <sz val="10"/>
      <color rgb="FFFF0000"/>
      <name val="Arial"/>
      <family val="2"/>
      <charset val="204"/>
    </font>
    <font>
      <sz val="10"/>
      <name val="Times New Roman"/>
      <family val="1"/>
      <charset val="204"/>
    </font>
    <font>
      <sz val="10"/>
      <color theme="5" tint="-0.249977111117893"/>
      <name val="Arial"/>
      <family val="2"/>
      <charset val="204"/>
    </font>
    <font>
      <sz val="10"/>
      <color rgb="FFFF0000"/>
      <name val="Arial Cyr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34343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rgb="FF34343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6" tint="-0.249977111117893"/>
      <name val="Times New Roman"/>
      <family val="1"/>
      <charset val="204"/>
    </font>
    <font>
      <sz val="10"/>
      <color rgb="FF92D05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rgb="FFFFFF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35383B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indexed="64"/>
      </left>
      <right style="thin">
        <color indexed="64"/>
      </right>
      <top style="thin">
        <color rgb="FFACC8BD"/>
      </top>
      <bottom style="thin">
        <color indexed="64"/>
      </bottom>
      <diagonal/>
    </border>
    <border>
      <left style="thin">
        <color rgb="FFACC8BD"/>
      </left>
      <right style="thin">
        <color rgb="FFACC8BD"/>
      </right>
      <top/>
      <bottom style="thin">
        <color rgb="FFACC8BD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6"/>
      </left>
      <right style="thin">
        <color indexed="26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/>
    <xf numFmtId="0" fontId="1" fillId="20" borderId="0" applyNumberFormat="0" applyBorder="0" applyAlignment="0" applyProtection="0"/>
  </cellStyleXfs>
  <cellXfs count="1040">
    <xf numFmtId="0" fontId="0" fillId="0" borderId="0" xfId="0"/>
    <xf numFmtId="4" fontId="5" fillId="0" borderId="0" xfId="0" applyNumberFormat="1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1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right" vertical="top"/>
    </xf>
    <xf numFmtId="1" fontId="5" fillId="0" borderId="1" xfId="0" applyNumberFormat="1" applyFont="1" applyFill="1" applyBorder="1" applyAlignment="1">
      <alignment horizontal="left" vertical="top" wrapText="1"/>
    </xf>
    <xf numFmtId="4" fontId="5" fillId="0" borderId="0" xfId="0" applyNumberFormat="1" applyFont="1" applyBorder="1" applyAlignment="1">
      <alignment wrapText="1"/>
    </xf>
    <xf numFmtId="166" fontId="5" fillId="0" borderId="0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wrapText="1"/>
    </xf>
    <xf numFmtId="4" fontId="5" fillId="0" borderId="1" xfId="0" applyNumberFormat="1" applyFont="1" applyFill="1" applyBorder="1" applyAlignment="1">
      <alignment horizontal="right" vertical="top" wrapText="1"/>
    </xf>
    <xf numFmtId="165" fontId="5" fillId="0" borderId="1" xfId="0" applyNumberFormat="1" applyFont="1" applyFill="1" applyBorder="1" applyAlignment="1">
      <alignment horizontal="right" vertical="top" wrapText="1"/>
    </xf>
    <xf numFmtId="0" fontId="5" fillId="0" borderId="0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right" vertical="top" wrapText="1"/>
    </xf>
    <xf numFmtId="0" fontId="5" fillId="0" borderId="0" xfId="0" applyNumberFormat="1" applyFont="1" applyBorder="1" applyAlignment="1">
      <alignment horizontal="left" vertical="top" wrapText="1"/>
    </xf>
    <xf numFmtId="2" fontId="5" fillId="0" borderId="0" xfId="0" applyNumberFormat="1" applyFont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49" fontId="6" fillId="6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 applyAlignment="1">
      <alignment horizontal="right" wrapText="1"/>
    </xf>
    <xf numFmtId="166" fontId="5" fillId="4" borderId="0" xfId="0" applyNumberFormat="1" applyFont="1" applyFill="1" applyBorder="1" applyAlignment="1">
      <alignment horizontal="right" vertical="top" wrapText="1"/>
    </xf>
    <xf numFmtId="0" fontId="5" fillId="4" borderId="0" xfId="0" applyFont="1" applyFill="1" applyBorder="1" applyAlignment="1">
      <alignment horizontal="left" wrapText="1"/>
    </xf>
    <xf numFmtId="165" fontId="5" fillId="4" borderId="0" xfId="0" applyNumberFormat="1" applyFont="1" applyFill="1" applyBorder="1" applyAlignment="1">
      <alignment horizontal="right" vertical="top" wrapText="1"/>
    </xf>
    <xf numFmtId="4" fontId="5" fillId="4" borderId="0" xfId="0" applyNumberFormat="1" applyFont="1" applyFill="1" applyAlignment="1">
      <alignment horizontal="left" wrapText="1"/>
    </xf>
    <xf numFmtId="0" fontId="5" fillId="4" borderId="0" xfId="0" applyFont="1" applyFill="1" applyAlignment="1">
      <alignment horizontal="left" wrapText="1"/>
    </xf>
    <xf numFmtId="0" fontId="5" fillId="10" borderId="0" xfId="0" applyFont="1" applyFill="1" applyAlignment="1">
      <alignment horizontal="center" vertical="center" wrapText="1"/>
    </xf>
    <xf numFmtId="0" fontId="5" fillId="0" borderId="1" xfId="0" applyNumberFormat="1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NumberFormat="1" applyFont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1" fontId="5" fillId="4" borderId="0" xfId="0" applyNumberFormat="1" applyFont="1" applyFill="1" applyBorder="1" applyAlignment="1">
      <alignment horizontal="right" vertical="top" wrapText="1"/>
    </xf>
    <xf numFmtId="0" fontId="5" fillId="8" borderId="0" xfId="0" applyFont="1" applyFill="1" applyAlignment="1">
      <alignment wrapText="1"/>
    </xf>
    <xf numFmtId="4" fontId="5" fillId="8" borderId="0" xfId="0" applyNumberFormat="1" applyFont="1" applyFill="1" applyAlignment="1">
      <alignment wrapText="1"/>
    </xf>
    <xf numFmtId="4" fontId="5" fillId="11" borderId="0" xfId="0" applyNumberFormat="1" applyFont="1" applyFill="1" applyAlignment="1">
      <alignment wrapText="1"/>
    </xf>
    <xf numFmtId="0" fontId="5" fillId="11" borderId="0" xfId="0" applyFont="1" applyFill="1" applyAlignment="1">
      <alignment wrapText="1"/>
    </xf>
    <xf numFmtId="4" fontId="5" fillId="12" borderId="0" xfId="0" applyNumberFormat="1" applyFont="1" applyFill="1" applyAlignment="1">
      <alignment wrapText="1"/>
    </xf>
    <xf numFmtId="0" fontId="5" fillId="12" borderId="0" xfId="0" applyFont="1" applyFill="1" applyAlignment="1">
      <alignment wrapText="1"/>
    </xf>
    <xf numFmtId="4" fontId="5" fillId="13" borderId="0" xfId="0" applyNumberFormat="1" applyFont="1" applyFill="1" applyAlignment="1">
      <alignment wrapText="1"/>
    </xf>
    <xf numFmtId="0" fontId="5" fillId="13" borderId="0" xfId="0" applyFont="1" applyFill="1" applyAlignment="1">
      <alignment wrapText="1"/>
    </xf>
    <xf numFmtId="4" fontId="5" fillId="14" borderId="0" xfId="0" applyNumberFormat="1" applyFont="1" applyFill="1" applyAlignment="1">
      <alignment wrapText="1"/>
    </xf>
    <xf numFmtId="0" fontId="5" fillId="14" borderId="0" xfId="0" applyFont="1" applyFill="1" applyAlignment="1">
      <alignment wrapText="1"/>
    </xf>
    <xf numFmtId="4" fontId="5" fillId="12" borderId="0" xfId="0" applyNumberFormat="1" applyFont="1" applyFill="1" applyBorder="1" applyAlignment="1">
      <alignment wrapText="1"/>
    </xf>
    <xf numFmtId="166" fontId="5" fillId="12" borderId="0" xfId="0" applyNumberFormat="1" applyFont="1" applyFill="1" applyBorder="1" applyAlignment="1">
      <alignment horizontal="right" vertical="top" wrapText="1"/>
    </xf>
    <xf numFmtId="165" fontId="5" fillId="12" borderId="0" xfId="0" applyNumberFormat="1" applyFont="1" applyFill="1" applyBorder="1" applyAlignment="1">
      <alignment horizontal="right" vertical="top" wrapText="1"/>
    </xf>
    <xf numFmtId="165" fontId="5" fillId="15" borderId="0" xfId="3" applyNumberFormat="1" applyFont="1" applyFill="1" applyBorder="1" applyAlignment="1">
      <alignment horizontal="right" vertical="top" wrapText="1"/>
    </xf>
    <xf numFmtId="4" fontId="5" fillId="15" borderId="0" xfId="0" applyNumberFormat="1" applyFont="1" applyFill="1" applyBorder="1" applyAlignment="1">
      <alignment wrapText="1"/>
    </xf>
    <xf numFmtId="4" fontId="5" fillId="15" borderId="0" xfId="0" applyNumberFormat="1" applyFont="1" applyFill="1" applyAlignment="1">
      <alignment wrapText="1"/>
    </xf>
    <xf numFmtId="0" fontId="5" fillId="15" borderId="0" xfId="0" applyFont="1" applyFill="1" applyAlignment="1">
      <alignment wrapText="1"/>
    </xf>
    <xf numFmtId="4" fontId="5" fillId="16" borderId="0" xfId="0" applyNumberFormat="1" applyFont="1" applyFill="1" applyBorder="1" applyAlignment="1">
      <alignment wrapText="1"/>
    </xf>
    <xf numFmtId="4" fontId="5" fillId="16" borderId="0" xfId="0" applyNumberFormat="1" applyFont="1" applyFill="1" applyAlignment="1">
      <alignment wrapText="1"/>
    </xf>
    <xf numFmtId="0" fontId="5" fillId="16" borderId="0" xfId="0" applyFont="1" applyFill="1" applyAlignment="1">
      <alignment wrapText="1"/>
    </xf>
    <xf numFmtId="4" fontId="5" fillId="13" borderId="0" xfId="0" applyNumberFormat="1" applyFont="1" applyFill="1" applyBorder="1" applyAlignment="1">
      <alignment wrapText="1"/>
    </xf>
    <xf numFmtId="4" fontId="5" fillId="14" borderId="0" xfId="0" applyNumberFormat="1" applyFont="1" applyFill="1" applyBorder="1" applyAlignment="1">
      <alignment wrapText="1"/>
    </xf>
    <xf numFmtId="166" fontId="5" fillId="17" borderId="0" xfId="0" applyNumberFormat="1" applyFont="1" applyFill="1" applyBorder="1" applyAlignment="1">
      <alignment horizontal="right" vertical="top" wrapText="1"/>
    </xf>
    <xf numFmtId="4" fontId="5" fillId="17" borderId="0" xfId="0" applyNumberFormat="1" applyFont="1" applyFill="1" applyBorder="1" applyAlignment="1">
      <alignment wrapText="1"/>
    </xf>
    <xf numFmtId="4" fontId="5" fillId="17" borderId="0" xfId="0" applyNumberFormat="1" applyFont="1" applyFill="1" applyAlignment="1">
      <alignment wrapText="1"/>
    </xf>
    <xf numFmtId="0" fontId="5" fillId="17" borderId="0" xfId="0" applyFont="1" applyFill="1" applyAlignment="1">
      <alignment wrapText="1"/>
    </xf>
    <xf numFmtId="1" fontId="5" fillId="11" borderId="0" xfId="0" applyNumberFormat="1" applyFont="1" applyFill="1" applyBorder="1" applyAlignment="1">
      <alignment horizontal="right" vertical="top" wrapText="1"/>
    </xf>
    <xf numFmtId="166" fontId="5" fillId="11" borderId="0" xfId="0" applyNumberFormat="1" applyFont="1" applyFill="1" applyBorder="1" applyAlignment="1">
      <alignment horizontal="right" vertical="top" wrapText="1"/>
    </xf>
    <xf numFmtId="1" fontId="5" fillId="9" borderId="0" xfId="0" applyNumberFormat="1" applyFont="1" applyFill="1" applyBorder="1" applyAlignment="1">
      <alignment horizontal="right" vertical="top" wrapText="1"/>
    </xf>
    <xf numFmtId="166" fontId="5" fillId="9" borderId="0" xfId="0" applyNumberFormat="1" applyFont="1" applyFill="1" applyBorder="1" applyAlignment="1">
      <alignment horizontal="right" vertical="top" wrapText="1"/>
    </xf>
    <xf numFmtId="0" fontId="5" fillId="9" borderId="0" xfId="0" applyFont="1" applyFill="1" applyAlignment="1">
      <alignment horizontal="left" wrapText="1"/>
    </xf>
    <xf numFmtId="4" fontId="5" fillId="18" borderId="0" xfId="0" applyNumberFormat="1" applyFont="1" applyFill="1" applyAlignment="1">
      <alignment wrapText="1"/>
    </xf>
    <xf numFmtId="0" fontId="5" fillId="18" borderId="0" xfId="0" applyFont="1" applyFill="1" applyAlignment="1">
      <alignment wrapText="1"/>
    </xf>
    <xf numFmtId="0" fontId="5" fillId="11" borderId="0" xfId="0" applyFont="1" applyFill="1" applyAlignment="1">
      <alignment horizontal="center" vertical="center" wrapText="1"/>
    </xf>
    <xf numFmtId="164" fontId="5" fillId="9" borderId="0" xfId="0" applyNumberFormat="1" applyFont="1" applyFill="1" applyBorder="1" applyAlignment="1">
      <alignment horizontal="center" vertical="center" wrapText="1"/>
    </xf>
    <xf numFmtId="4" fontId="5" fillId="9" borderId="0" xfId="0" applyNumberFormat="1" applyFont="1" applyFill="1" applyBorder="1" applyAlignment="1">
      <alignment horizontal="right" vertical="center" wrapText="1"/>
    </xf>
    <xf numFmtId="1" fontId="5" fillId="9" borderId="0" xfId="0" applyNumberFormat="1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14" fontId="5" fillId="9" borderId="0" xfId="0" applyNumberFormat="1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left" vertical="center" wrapText="1"/>
    </xf>
    <xf numFmtId="0" fontId="5" fillId="9" borderId="0" xfId="0" applyFont="1" applyFill="1" applyBorder="1" applyAlignment="1">
      <alignment vertical="center" wrapText="1"/>
    </xf>
    <xf numFmtId="4" fontId="5" fillId="10" borderId="0" xfId="0" applyNumberFormat="1" applyFont="1" applyFill="1" applyAlignment="1">
      <alignment wrapText="1"/>
    </xf>
    <xf numFmtId="0" fontId="5" fillId="10" borderId="0" xfId="0" applyFont="1" applyFill="1" applyAlignment="1">
      <alignment wrapText="1"/>
    </xf>
    <xf numFmtId="166" fontId="5" fillId="10" borderId="0" xfId="0" applyNumberFormat="1" applyFont="1" applyFill="1" applyBorder="1" applyAlignment="1">
      <alignment horizontal="right" vertical="top" wrapText="1"/>
    </xf>
    <xf numFmtId="4" fontId="5" fillId="10" borderId="0" xfId="0" applyNumberFormat="1" applyFont="1" applyFill="1" applyBorder="1" applyAlignment="1">
      <alignment wrapText="1"/>
    </xf>
    <xf numFmtId="0" fontId="5" fillId="10" borderId="0" xfId="0" applyNumberFormat="1" applyFont="1" applyFill="1" applyBorder="1" applyAlignment="1">
      <alignment horizontal="right" vertical="top" wrapText="1"/>
    </xf>
    <xf numFmtId="1" fontId="5" fillId="10" borderId="0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wrapText="1"/>
    </xf>
    <xf numFmtId="0" fontId="5" fillId="0" borderId="0" xfId="0" applyNumberFormat="1" applyFont="1" applyFill="1" applyAlignment="1">
      <alignment vertical="top" wrapText="1"/>
    </xf>
    <xf numFmtId="4" fontId="5" fillId="0" borderId="0" xfId="0" applyNumberFormat="1" applyFont="1" applyFill="1" applyAlignment="1">
      <alignment wrapText="1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2" fontId="5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center" wrapText="1"/>
    </xf>
    <xf numFmtId="4" fontId="5" fillId="0" borderId="0" xfId="0" applyNumberFormat="1" applyFont="1" applyFill="1" applyAlignment="1">
      <alignment horizontal="right" vertical="top" wrapText="1"/>
    </xf>
    <xf numFmtId="3" fontId="5" fillId="0" borderId="2" xfId="0" applyNumberFormat="1" applyFont="1" applyFill="1" applyBorder="1" applyAlignment="1">
      <alignment horizontal="center" vertical="top" wrapText="1"/>
    </xf>
    <xf numFmtId="0" fontId="11" fillId="9" borderId="0" xfId="0" applyFont="1" applyFill="1" applyBorder="1" applyAlignment="1">
      <alignment horizontal="left" vertical="center" wrapText="1"/>
    </xf>
    <xf numFmtId="0" fontId="11" fillId="9" borderId="0" xfId="0" applyFont="1" applyFill="1" applyBorder="1" applyAlignment="1">
      <alignment vertical="center" wrapText="1"/>
    </xf>
    <xf numFmtId="0" fontId="8" fillId="9" borderId="0" xfId="0" applyFont="1" applyFill="1" applyBorder="1" applyAlignment="1">
      <alignment horizontal="center" vertical="center" wrapText="1"/>
    </xf>
    <xf numFmtId="164" fontId="11" fillId="9" borderId="0" xfId="0" applyNumberFormat="1" applyFont="1" applyFill="1" applyBorder="1" applyAlignment="1">
      <alignment horizontal="center" vertical="center" wrapText="1"/>
    </xf>
    <xf numFmtId="4" fontId="8" fillId="9" borderId="0" xfId="0" applyNumberFormat="1" applyFont="1" applyFill="1" applyBorder="1" applyAlignment="1">
      <alignment horizontal="right" vertical="center" wrapText="1"/>
    </xf>
    <xf numFmtId="1" fontId="8" fillId="9" borderId="0" xfId="0" applyNumberFormat="1" applyFont="1" applyFill="1" applyBorder="1" applyAlignment="1">
      <alignment horizontal="center" vertical="center" wrapText="1"/>
    </xf>
    <xf numFmtId="14" fontId="8" fillId="9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left" vertical="center" wrapText="1"/>
    </xf>
    <xf numFmtId="0" fontId="9" fillId="9" borderId="0" xfId="0" applyFont="1" applyFill="1" applyBorder="1" applyAlignment="1">
      <alignment vertical="center" wrapText="1"/>
    </xf>
    <xf numFmtId="0" fontId="9" fillId="9" borderId="0" xfId="0" applyFont="1" applyFill="1" applyBorder="1" applyAlignment="1">
      <alignment horizontal="center" vertical="center" wrapText="1"/>
    </xf>
    <xf numFmtId="164" fontId="9" fillId="9" borderId="0" xfId="0" applyNumberFormat="1" applyFont="1" applyFill="1" applyBorder="1" applyAlignment="1">
      <alignment horizontal="center" vertical="center" wrapText="1"/>
    </xf>
    <xf numFmtId="4" fontId="9" fillId="9" borderId="0" xfId="0" applyNumberFormat="1" applyFont="1" applyFill="1" applyBorder="1" applyAlignment="1">
      <alignment horizontal="right" vertical="center" wrapText="1"/>
    </xf>
    <xf numFmtId="1" fontId="9" fillId="9" borderId="0" xfId="0" applyNumberFormat="1" applyFont="1" applyFill="1" applyBorder="1" applyAlignment="1">
      <alignment horizontal="center" vertical="center" wrapText="1"/>
    </xf>
    <xf numFmtId="14" fontId="9" fillId="9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9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Fill="1" applyAlignment="1">
      <alignment horizontal="center" vertical="center"/>
    </xf>
    <xf numFmtId="14" fontId="17" fillId="0" borderId="0" xfId="0" applyNumberFormat="1" applyFont="1" applyFill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Alignment="1">
      <alignment horizontal="center" vertical="center"/>
    </xf>
    <xf numFmtId="0" fontId="9" fillId="0" borderId="1" xfId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68" fontId="9" fillId="0" borderId="2" xfId="0" applyNumberFormat="1" applyFont="1" applyFill="1" applyBorder="1" applyAlignment="1">
      <alignment horizontal="center" vertical="center" wrapText="1"/>
    </xf>
    <xf numFmtId="4" fontId="5" fillId="7" borderId="0" xfId="0" applyNumberFormat="1" applyFont="1" applyFill="1" applyBorder="1" applyAlignment="1">
      <alignment wrapText="1"/>
    </xf>
    <xf numFmtId="4" fontId="5" fillId="7" borderId="0" xfId="0" applyNumberFormat="1" applyFont="1" applyFill="1" applyAlignment="1">
      <alignment wrapText="1"/>
    </xf>
    <xf numFmtId="0" fontId="5" fillId="7" borderId="0" xfId="0" applyFont="1" applyFill="1" applyAlignment="1">
      <alignment wrapText="1"/>
    </xf>
    <xf numFmtId="0" fontId="21" fillId="0" borderId="21" xfId="0" applyFont="1" applyFill="1" applyBorder="1" applyAlignment="1">
      <alignment horizontal="center" vertical="top" wrapText="1"/>
    </xf>
    <xf numFmtId="0" fontId="23" fillId="0" borderId="1" xfId="0" applyNumberFormat="1" applyFont="1" applyFill="1" applyBorder="1" applyAlignment="1">
      <alignment wrapText="1"/>
    </xf>
    <xf numFmtId="0" fontId="23" fillId="0" borderId="1" xfId="0" applyFont="1" applyFill="1" applyBorder="1" applyAlignment="1">
      <alignment horizontal="center" vertical="top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wrapText="1"/>
    </xf>
    <xf numFmtId="2" fontId="23" fillId="0" borderId="1" xfId="0" applyNumberFormat="1" applyFont="1" applyFill="1" applyBorder="1" applyAlignment="1">
      <alignment wrapText="1"/>
    </xf>
    <xf numFmtId="0" fontId="22" fillId="18" borderId="27" xfId="0" applyNumberFormat="1" applyFont="1" applyFill="1" applyBorder="1" applyAlignment="1">
      <alignment wrapText="1"/>
    </xf>
    <xf numFmtId="3" fontId="10" fillId="0" borderId="30" xfId="0" applyNumberFormat="1" applyFont="1" applyFill="1" applyBorder="1" applyAlignment="1">
      <alignment wrapText="1"/>
    </xf>
    <xf numFmtId="4" fontId="10" fillId="0" borderId="21" xfId="0" applyNumberFormat="1" applyFont="1" applyFill="1" applyBorder="1" applyAlignment="1">
      <alignment wrapText="1"/>
    </xf>
    <xf numFmtId="0" fontId="10" fillId="0" borderId="21" xfId="0" applyFont="1" applyFill="1" applyBorder="1" applyAlignment="1">
      <alignment wrapText="1"/>
    </xf>
    <xf numFmtId="0" fontId="10" fillId="0" borderId="21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wrapText="1"/>
    </xf>
    <xf numFmtId="0" fontId="23" fillId="21" borderId="28" xfId="0" applyFont="1" applyFill="1" applyBorder="1" applyAlignment="1">
      <alignment wrapText="1"/>
    </xf>
    <xf numFmtId="2" fontId="23" fillId="21" borderId="28" xfId="0" applyNumberFormat="1" applyFont="1" applyFill="1" applyBorder="1" applyAlignment="1">
      <alignment wrapText="1"/>
    </xf>
    <xf numFmtId="0" fontId="23" fillId="0" borderId="21" xfId="0" applyFont="1" applyFill="1" applyBorder="1" applyAlignment="1">
      <alignment horizontal="center" vertical="top" wrapText="1"/>
    </xf>
    <xf numFmtId="0" fontId="23" fillId="21" borderId="29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0" xfId="0" applyNumberFormat="1" applyFont="1" applyAlignment="1">
      <alignment horizontal="center" wrapText="1"/>
    </xf>
    <xf numFmtId="0" fontId="22" fillId="7" borderId="24" xfId="0" applyNumberFormat="1" applyFont="1" applyFill="1" applyBorder="1" applyAlignment="1"/>
    <xf numFmtId="0" fontId="22" fillId="7" borderId="23" xfId="0" applyNumberFormat="1" applyFont="1" applyFill="1" applyBorder="1" applyAlignment="1"/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164" fontId="9" fillId="4" borderId="18" xfId="0" applyNumberFormat="1" applyFont="1" applyFill="1" applyBorder="1" applyAlignment="1">
      <alignment horizontal="center" vertical="center" wrapText="1"/>
    </xf>
    <xf numFmtId="4" fontId="9" fillId="4" borderId="18" xfId="0" applyNumberFormat="1" applyFont="1" applyFill="1" applyBorder="1" applyAlignment="1">
      <alignment horizontal="center" vertical="center" wrapText="1"/>
    </xf>
    <xf numFmtId="1" fontId="9" fillId="4" borderId="18" xfId="0" applyNumberFormat="1" applyFont="1" applyFill="1" applyBorder="1" applyAlignment="1">
      <alignment horizontal="center" vertical="center" wrapText="1"/>
    </xf>
    <xf numFmtId="14" fontId="9" fillId="4" borderId="18" xfId="0" applyNumberFormat="1" applyFont="1" applyFill="1" applyBorder="1" applyAlignment="1">
      <alignment horizontal="center" vertical="center" wrapText="1"/>
    </xf>
    <xf numFmtId="0" fontId="9" fillId="19" borderId="1" xfId="0" applyFont="1" applyFill="1" applyBorder="1" applyAlignment="1">
      <alignment horizontal="center" vertical="center" wrapText="1"/>
    </xf>
    <xf numFmtId="164" fontId="9" fillId="19" borderId="1" xfId="0" applyNumberFormat="1" applyFont="1" applyFill="1" applyBorder="1" applyAlignment="1">
      <alignment horizontal="center" vertical="center" wrapText="1"/>
    </xf>
    <xf numFmtId="4" fontId="9" fillId="19" borderId="1" xfId="0" applyNumberFormat="1" applyFont="1" applyFill="1" applyBorder="1" applyAlignment="1">
      <alignment horizontal="center" vertical="center" wrapText="1"/>
    </xf>
    <xf numFmtId="1" fontId="9" fillId="19" borderId="1" xfId="0" applyNumberFormat="1" applyFont="1" applyFill="1" applyBorder="1" applyAlignment="1">
      <alignment horizontal="center" vertical="center" wrapText="1"/>
    </xf>
    <xf numFmtId="14" fontId="9" fillId="19" borderId="1" xfId="0" applyNumberFormat="1" applyFont="1" applyFill="1" applyBorder="1" applyAlignment="1">
      <alignment horizontal="center" vertical="center" wrapText="1"/>
    </xf>
    <xf numFmtId="0" fontId="9" fillId="22" borderId="1" xfId="0" applyFont="1" applyFill="1" applyBorder="1" applyAlignment="1">
      <alignment horizontal="center" vertical="center" wrapText="1"/>
    </xf>
    <xf numFmtId="0" fontId="9" fillId="22" borderId="1" xfId="0" applyFont="1" applyFill="1" applyBorder="1" applyAlignment="1">
      <alignment horizontal="left" vertical="center" wrapText="1"/>
    </xf>
    <xf numFmtId="164" fontId="9" fillId="22" borderId="1" xfId="0" applyNumberFormat="1" applyFont="1" applyFill="1" applyBorder="1" applyAlignment="1">
      <alignment horizontal="center" vertical="center" wrapText="1"/>
    </xf>
    <xf numFmtId="4" fontId="9" fillId="22" borderId="1" xfId="0" applyNumberFormat="1" applyFont="1" applyFill="1" applyBorder="1" applyAlignment="1">
      <alignment horizontal="center" vertical="center" wrapText="1"/>
    </xf>
    <xf numFmtId="1" fontId="9" fillId="22" borderId="1" xfId="0" applyNumberFormat="1" applyFont="1" applyFill="1" applyBorder="1" applyAlignment="1">
      <alignment horizontal="center" vertical="center" wrapText="1"/>
    </xf>
    <xf numFmtId="14" fontId="9" fillId="22" borderId="1" xfId="0" applyNumberFormat="1" applyFont="1" applyFill="1" applyBorder="1" applyAlignment="1">
      <alignment horizontal="center" vertical="center" wrapText="1"/>
    </xf>
    <xf numFmtId="0" fontId="9" fillId="22" borderId="0" xfId="0" applyFont="1" applyFill="1" applyBorder="1" applyAlignment="1">
      <alignment horizontal="center" vertical="center" wrapText="1"/>
    </xf>
    <xf numFmtId="0" fontId="13" fillId="19" borderId="0" xfId="0" applyFont="1" applyFill="1" applyAlignment="1">
      <alignment horizontal="center" vertical="center"/>
    </xf>
    <xf numFmtId="4" fontId="9" fillId="19" borderId="2" xfId="0" applyNumberFormat="1" applyFont="1" applyFill="1" applyBorder="1" applyAlignment="1">
      <alignment horizontal="center" vertical="center" wrapText="1"/>
    </xf>
    <xf numFmtId="4" fontId="9" fillId="22" borderId="2" xfId="0" applyNumberFormat="1" applyFont="1" applyFill="1" applyBorder="1" applyAlignment="1">
      <alignment horizontal="center" vertical="center" wrapText="1"/>
    </xf>
    <xf numFmtId="0" fontId="9" fillId="19" borderId="1" xfId="0" applyNumberFormat="1" applyFont="1" applyFill="1" applyBorder="1" applyAlignment="1">
      <alignment horizontal="center" vertical="center" wrapText="1"/>
    </xf>
    <xf numFmtId="0" fontId="14" fillId="19" borderId="1" xfId="0" applyFont="1" applyFill="1" applyBorder="1" applyAlignment="1">
      <alignment horizontal="center" vertical="center"/>
    </xf>
    <xf numFmtId="0" fontId="14" fillId="19" borderId="0" xfId="0" applyFont="1" applyFill="1" applyAlignment="1">
      <alignment horizontal="center" vertical="center" wrapText="1"/>
    </xf>
    <xf numFmtId="4" fontId="9" fillId="4" borderId="0" xfId="0" applyNumberFormat="1" applyFont="1" applyFill="1" applyBorder="1" applyAlignment="1">
      <alignment horizontal="center" vertical="center" wrapText="1"/>
    </xf>
    <xf numFmtId="4" fontId="9" fillId="4" borderId="5" xfId="0" applyNumberFormat="1" applyFont="1" applyFill="1" applyBorder="1" applyAlignment="1">
      <alignment horizontal="center" vertical="center"/>
    </xf>
    <xf numFmtId="4" fontId="9" fillId="22" borderId="1" xfId="0" applyNumberFormat="1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 wrapText="1"/>
    </xf>
    <xf numFmtId="4" fontId="9" fillId="4" borderId="1" xfId="2" applyNumberFormat="1" applyFont="1" applyFill="1" applyBorder="1" applyAlignment="1">
      <alignment horizontal="center" vertical="center"/>
    </xf>
    <xf numFmtId="14" fontId="9" fillId="4" borderId="1" xfId="2" applyNumberFormat="1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 wrapText="1"/>
    </xf>
    <xf numFmtId="4" fontId="9" fillId="4" borderId="1" xfId="2" applyNumberFormat="1" applyFont="1" applyFill="1" applyBorder="1" applyAlignment="1">
      <alignment horizontal="center" vertical="center" wrapText="1"/>
    </xf>
    <xf numFmtId="14" fontId="9" fillId="4" borderId="1" xfId="2" applyNumberFormat="1" applyFont="1" applyFill="1" applyBorder="1" applyAlignment="1">
      <alignment horizontal="center" vertical="center" wrapText="1"/>
    </xf>
    <xf numFmtId="0" fontId="9" fillId="22" borderId="0" xfId="0" applyFont="1" applyFill="1" applyAlignment="1">
      <alignment horizontal="center" vertical="center" wrapText="1"/>
    </xf>
    <xf numFmtId="0" fontId="9" fillId="22" borderId="2" xfId="0" applyFont="1" applyFill="1" applyBorder="1" applyAlignment="1">
      <alignment horizontal="center" vertical="center" wrapText="1"/>
    </xf>
    <xf numFmtId="0" fontId="9" fillId="22" borderId="2" xfId="0" applyFont="1" applyFill="1" applyBorder="1" applyAlignment="1">
      <alignment horizontal="left" vertical="center" wrapText="1"/>
    </xf>
    <xf numFmtId="4" fontId="9" fillId="22" borderId="0" xfId="0" applyNumberFormat="1" applyFont="1" applyFill="1" applyAlignment="1">
      <alignment horizontal="center" vertical="center"/>
    </xf>
    <xf numFmtId="14" fontId="9" fillId="22" borderId="2" xfId="0" applyNumberFormat="1" applyFont="1" applyFill="1" applyBorder="1" applyAlignment="1">
      <alignment horizontal="center" vertical="center" wrapText="1"/>
    </xf>
    <xf numFmtId="0" fontId="9" fillId="22" borderId="2" xfId="0" applyFont="1" applyFill="1" applyBorder="1" applyAlignment="1">
      <alignment horizontal="center" vertical="center"/>
    </xf>
    <xf numFmtId="0" fontId="9" fillId="22" borderId="1" xfId="0" applyFont="1" applyFill="1" applyBorder="1" applyAlignment="1">
      <alignment horizontal="center" vertical="center"/>
    </xf>
    <xf numFmtId="4" fontId="12" fillId="22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4" fontId="9" fillId="19" borderId="1" xfId="0" applyNumberFormat="1" applyFont="1" applyFill="1" applyBorder="1" applyAlignment="1">
      <alignment horizontal="center" vertical="center"/>
    </xf>
    <xf numFmtId="0" fontId="9" fillId="23" borderId="1" xfId="0" applyFont="1" applyFill="1" applyBorder="1" applyAlignment="1">
      <alignment horizontal="center" vertical="center" wrapText="1"/>
    </xf>
    <xf numFmtId="0" fontId="9" fillId="23" borderId="1" xfId="0" applyFont="1" applyFill="1" applyBorder="1" applyAlignment="1">
      <alignment horizontal="left" vertical="center" wrapText="1"/>
    </xf>
    <xf numFmtId="164" fontId="9" fillId="23" borderId="1" xfId="0" applyNumberFormat="1" applyFont="1" applyFill="1" applyBorder="1" applyAlignment="1">
      <alignment horizontal="center" vertical="center" wrapText="1"/>
    </xf>
    <xf numFmtId="4" fontId="9" fillId="23" borderId="1" xfId="0" applyNumberFormat="1" applyFont="1" applyFill="1" applyBorder="1" applyAlignment="1">
      <alignment horizontal="center" vertical="center" wrapText="1"/>
    </xf>
    <xf numFmtId="1" fontId="9" fillId="23" borderId="1" xfId="0" applyNumberFormat="1" applyFont="1" applyFill="1" applyBorder="1" applyAlignment="1">
      <alignment horizontal="center" vertical="center" wrapText="1"/>
    </xf>
    <xf numFmtId="4" fontId="12" fillId="23" borderId="1" xfId="0" applyNumberFormat="1" applyFont="1" applyFill="1" applyBorder="1" applyAlignment="1">
      <alignment horizontal="center" vertical="center"/>
    </xf>
    <xf numFmtId="14" fontId="9" fillId="23" borderId="1" xfId="0" applyNumberFormat="1" applyFont="1" applyFill="1" applyBorder="1" applyAlignment="1">
      <alignment horizontal="center" vertical="center" wrapText="1"/>
    </xf>
    <xf numFmtId="4" fontId="9" fillId="23" borderId="1" xfId="0" applyNumberFormat="1" applyFont="1" applyFill="1" applyBorder="1" applyAlignment="1">
      <alignment horizontal="center" vertical="center"/>
    </xf>
    <xf numFmtId="0" fontId="15" fillId="19" borderId="0" xfId="0" applyFont="1" applyFill="1" applyAlignment="1">
      <alignment horizontal="center" vertical="center"/>
    </xf>
    <xf numFmtId="0" fontId="15" fillId="19" borderId="0" xfId="0" applyFont="1" applyFill="1" applyAlignment="1">
      <alignment horizontal="center" vertical="center" wrapText="1"/>
    </xf>
    <xf numFmtId="20" fontId="9" fillId="22" borderId="1" xfId="0" applyNumberFormat="1" applyFont="1" applyFill="1" applyBorder="1" applyAlignment="1">
      <alignment horizontal="center" vertical="center" wrapText="1"/>
    </xf>
    <xf numFmtId="0" fontId="14" fillId="19" borderId="0" xfId="0" applyFont="1" applyFill="1" applyAlignment="1">
      <alignment horizontal="center" vertical="center"/>
    </xf>
    <xf numFmtId="0" fontId="9" fillId="19" borderId="1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4" fontId="9" fillId="4" borderId="12" xfId="0" applyNumberFormat="1" applyFont="1" applyFill="1" applyBorder="1" applyAlignment="1">
      <alignment horizontal="center" vertical="center"/>
    </xf>
    <xf numFmtId="4" fontId="9" fillId="4" borderId="13" xfId="0" applyNumberFormat="1" applyFont="1" applyFill="1" applyBorder="1" applyAlignment="1">
      <alignment horizontal="center" vertical="center"/>
    </xf>
    <xf numFmtId="4" fontId="9" fillId="4" borderId="14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" fontId="9" fillId="4" borderId="0" xfId="0" applyNumberFormat="1" applyFont="1" applyFill="1" applyAlignment="1">
      <alignment horizontal="center" vertical="center"/>
    </xf>
    <xf numFmtId="0" fontId="9" fillId="24" borderId="1" xfId="0" applyFont="1" applyFill="1" applyBorder="1" applyAlignment="1">
      <alignment horizontal="center" vertical="center" wrapText="1"/>
    </xf>
    <xf numFmtId="0" fontId="9" fillId="24" borderId="1" xfId="0" applyFont="1" applyFill="1" applyBorder="1" applyAlignment="1">
      <alignment horizontal="left" vertical="center" wrapText="1"/>
    </xf>
    <xf numFmtId="164" fontId="9" fillId="24" borderId="1" xfId="0" applyNumberFormat="1" applyFont="1" applyFill="1" applyBorder="1" applyAlignment="1">
      <alignment horizontal="center" vertical="center" wrapText="1"/>
    </xf>
    <xf numFmtId="4" fontId="9" fillId="24" borderId="1" xfId="0" applyNumberFormat="1" applyFont="1" applyFill="1" applyBorder="1" applyAlignment="1">
      <alignment horizontal="center" vertical="center" wrapText="1"/>
    </xf>
    <xf numFmtId="1" fontId="9" fillId="24" borderId="1" xfId="0" applyNumberFormat="1" applyFont="1" applyFill="1" applyBorder="1" applyAlignment="1">
      <alignment horizontal="center" vertical="center" wrapText="1"/>
    </xf>
    <xf numFmtId="14" fontId="9" fillId="24" borderId="1" xfId="0" applyNumberFormat="1" applyFont="1" applyFill="1" applyBorder="1" applyAlignment="1">
      <alignment horizontal="center" vertical="center" wrapText="1"/>
    </xf>
    <xf numFmtId="0" fontId="9" fillId="19" borderId="0" xfId="0" applyFont="1" applyFill="1" applyAlignment="1">
      <alignment horizontal="center" vertical="center"/>
    </xf>
    <xf numFmtId="0" fontId="20" fillId="19" borderId="1" xfId="0" applyFont="1" applyFill="1" applyBorder="1" applyAlignment="1">
      <alignment horizontal="center" vertical="center"/>
    </xf>
    <xf numFmtId="0" fontId="20" fillId="19" borderId="1" xfId="0" applyFont="1" applyFill="1" applyBorder="1" applyAlignment="1">
      <alignment horizontal="center" vertical="center" wrapText="1"/>
    </xf>
    <xf numFmtId="0" fontId="20" fillId="19" borderId="0" xfId="0" applyFont="1" applyFill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168" fontId="9" fillId="0" borderId="21" xfId="0" applyNumberFormat="1" applyFont="1" applyFill="1" applyBorder="1" applyAlignment="1">
      <alignment horizontal="center" vertical="center" wrapText="1"/>
    </xf>
    <xf numFmtId="14" fontId="9" fillId="0" borderId="21" xfId="0" applyNumberFormat="1" applyFont="1" applyFill="1" applyBorder="1" applyAlignment="1">
      <alignment horizontal="center" vertical="center" wrapText="1"/>
    </xf>
    <xf numFmtId="0" fontId="9" fillId="22" borderId="35" xfId="0" applyFont="1" applyFill="1" applyBorder="1" applyAlignment="1">
      <alignment horizontal="center" vertical="center" wrapText="1"/>
    </xf>
    <xf numFmtId="0" fontId="14" fillId="22" borderId="1" xfId="0" applyFont="1" applyFill="1" applyBorder="1" applyAlignment="1">
      <alignment horizontal="center" vertical="center" wrapText="1"/>
    </xf>
    <xf numFmtId="0" fontId="14" fillId="22" borderId="1" xfId="0" applyFont="1" applyFill="1" applyBorder="1" applyAlignment="1">
      <alignment horizontal="center" vertical="center"/>
    </xf>
    <xf numFmtId="0" fontId="14" fillId="22" borderId="0" xfId="0" applyFont="1" applyFill="1" applyAlignment="1">
      <alignment horizontal="center" vertical="center"/>
    </xf>
    <xf numFmtId="0" fontId="14" fillId="22" borderId="0" xfId="0" applyFont="1" applyFill="1" applyAlignment="1">
      <alignment horizontal="center" vertical="center" wrapText="1"/>
    </xf>
    <xf numFmtId="14" fontId="9" fillId="22" borderId="1" xfId="0" applyNumberFormat="1" applyFont="1" applyFill="1" applyBorder="1" applyAlignment="1">
      <alignment horizontal="center" vertical="center"/>
    </xf>
    <xf numFmtId="0" fontId="9" fillId="22" borderId="0" xfId="0" applyFont="1" applyFill="1" applyAlignment="1">
      <alignment horizontal="center" vertical="center"/>
    </xf>
    <xf numFmtId="0" fontId="14" fillId="23" borderId="1" xfId="0" applyFont="1" applyFill="1" applyBorder="1" applyAlignment="1">
      <alignment horizontal="center" vertical="center"/>
    </xf>
    <xf numFmtId="164" fontId="9" fillId="22" borderId="2" xfId="0" applyNumberFormat="1" applyFont="1" applyFill="1" applyBorder="1" applyAlignment="1">
      <alignment horizontal="center" vertical="center" wrapText="1"/>
    </xf>
    <xf numFmtId="4" fontId="9" fillId="22" borderId="2" xfId="0" applyNumberFormat="1" applyFont="1" applyFill="1" applyBorder="1" applyAlignment="1">
      <alignment horizontal="center" vertical="center"/>
    </xf>
    <xf numFmtId="49" fontId="9" fillId="22" borderId="1" xfId="0" applyNumberFormat="1" applyFont="1" applyFill="1" applyBorder="1" applyAlignment="1">
      <alignment horizontal="left" vertical="center" wrapText="1"/>
    </xf>
    <xf numFmtId="0" fontId="4" fillId="22" borderId="1" xfId="0" applyFont="1" applyFill="1" applyBorder="1" applyAlignment="1">
      <alignment horizontal="center" vertical="center"/>
    </xf>
    <xf numFmtId="0" fontId="9" fillId="22" borderId="15" xfId="0" applyFont="1" applyFill="1" applyBorder="1" applyAlignment="1">
      <alignment horizontal="center" vertical="center" wrapText="1"/>
    </xf>
    <xf numFmtId="0" fontId="9" fillId="19" borderId="37" xfId="0" applyFont="1" applyFill="1" applyBorder="1" applyAlignment="1">
      <alignment horizontal="center" vertical="center"/>
    </xf>
    <xf numFmtId="0" fontId="20" fillId="19" borderId="37" xfId="0" applyFont="1" applyFill="1" applyBorder="1" applyAlignment="1">
      <alignment horizontal="center" vertical="center" wrapText="1"/>
    </xf>
    <xf numFmtId="0" fontId="25" fillId="9" borderId="0" xfId="0" applyFont="1" applyFill="1" applyAlignment="1">
      <alignment horizontal="center" vertical="center" wrapText="1"/>
    </xf>
    <xf numFmtId="0" fontId="26" fillId="9" borderId="0" xfId="0" applyFont="1" applyFill="1" applyAlignment="1">
      <alignment horizontal="center" vertical="center" wrapText="1"/>
    </xf>
    <xf numFmtId="0" fontId="23" fillId="0" borderId="21" xfId="0" applyFont="1" applyFill="1" applyBorder="1" applyAlignment="1">
      <alignment wrapText="1"/>
    </xf>
    <xf numFmtId="2" fontId="23" fillId="0" borderId="21" xfId="0" applyNumberFormat="1" applyFont="1" applyFill="1" applyBorder="1" applyAlignment="1">
      <alignment wrapText="1"/>
    </xf>
    <xf numFmtId="0" fontId="23" fillId="0" borderId="38" xfId="0" applyFont="1" applyFill="1" applyBorder="1" applyAlignment="1">
      <alignment wrapText="1"/>
    </xf>
    <xf numFmtId="2" fontId="23" fillId="0" borderId="38" xfId="0" applyNumberFormat="1" applyFont="1" applyFill="1" applyBorder="1" applyAlignment="1">
      <alignment wrapText="1"/>
    </xf>
    <xf numFmtId="0" fontId="23" fillId="0" borderId="38" xfId="0" applyFont="1" applyFill="1" applyBorder="1" applyAlignment="1">
      <alignment horizontal="center" vertical="top" wrapText="1"/>
    </xf>
    <xf numFmtId="3" fontId="23" fillId="0" borderId="21" xfId="0" applyNumberFormat="1" applyFont="1" applyFill="1" applyBorder="1" applyAlignment="1">
      <alignment wrapText="1"/>
    </xf>
    <xf numFmtId="14" fontId="23" fillId="0" borderId="21" xfId="0" applyNumberFormat="1" applyFont="1" applyFill="1" applyBorder="1" applyAlignment="1">
      <alignment horizontal="center" wrapText="1"/>
    </xf>
    <xf numFmtId="14" fontId="23" fillId="0" borderId="1" xfId="0" applyNumberFormat="1" applyFont="1" applyFill="1" applyBorder="1" applyAlignment="1">
      <alignment horizontal="center" wrapText="1"/>
    </xf>
    <xf numFmtId="0" fontId="23" fillId="0" borderId="10" xfId="0" applyNumberFormat="1" applyFont="1" applyFill="1" applyBorder="1" applyAlignment="1">
      <alignment horizontal="left" vertical="top" wrapText="1"/>
    </xf>
    <xf numFmtId="1" fontId="23" fillId="0" borderId="10" xfId="0" applyNumberFormat="1" applyFont="1" applyFill="1" applyBorder="1" applyAlignment="1">
      <alignment horizontal="center" vertical="top" wrapText="1"/>
    </xf>
    <xf numFmtId="4" fontId="23" fillId="0" borderId="1" xfId="0" applyNumberFormat="1" applyFont="1" applyFill="1" applyBorder="1" applyAlignment="1">
      <alignment wrapText="1"/>
    </xf>
    <xf numFmtId="0" fontId="23" fillId="0" borderId="1" xfId="0" applyNumberFormat="1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wrapText="1"/>
    </xf>
    <xf numFmtId="0" fontId="23" fillId="0" borderId="1" xfId="0" applyNumberFormat="1" applyFont="1" applyFill="1" applyBorder="1" applyAlignment="1">
      <alignment horizontal="center" vertical="top" wrapText="1"/>
    </xf>
    <xf numFmtId="2" fontId="23" fillId="0" borderId="1" xfId="0" applyNumberFormat="1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top" wrapText="1"/>
    </xf>
    <xf numFmtId="0" fontId="23" fillId="0" borderId="10" xfId="0" applyNumberFormat="1" applyFont="1" applyFill="1" applyBorder="1" applyAlignment="1">
      <alignment wrapText="1"/>
    </xf>
    <xf numFmtId="2" fontId="23" fillId="0" borderId="1" xfId="0" applyNumberFormat="1" applyFont="1" applyFill="1" applyBorder="1" applyAlignment="1">
      <alignment horizontal="center" vertical="top" wrapText="1"/>
    </xf>
    <xf numFmtId="14" fontId="23" fillId="0" borderId="1" xfId="0" applyNumberFormat="1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wrapText="1"/>
    </xf>
    <xf numFmtId="0" fontId="23" fillId="0" borderId="21" xfId="0" applyNumberFormat="1" applyFont="1" applyFill="1" applyBorder="1" applyAlignment="1">
      <alignment wrapText="1"/>
    </xf>
    <xf numFmtId="14" fontId="23" fillId="0" borderId="21" xfId="0" applyNumberFormat="1" applyFont="1" applyFill="1" applyBorder="1" applyAlignment="1">
      <alignment horizontal="center" vertical="top" wrapText="1"/>
    </xf>
    <xf numFmtId="0" fontId="23" fillId="0" borderId="21" xfId="0" applyNumberFormat="1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wrapText="1"/>
    </xf>
    <xf numFmtId="0" fontId="23" fillId="0" borderId="38" xfId="0" applyNumberFormat="1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wrapText="1"/>
    </xf>
    <xf numFmtId="3" fontId="21" fillId="0" borderId="21" xfId="0" applyNumberFormat="1" applyFont="1" applyFill="1" applyBorder="1" applyAlignment="1">
      <alignment wrapText="1"/>
    </xf>
    <xf numFmtId="14" fontId="21" fillId="0" borderId="21" xfId="0" applyNumberFormat="1" applyFont="1" applyFill="1" applyBorder="1" applyAlignment="1">
      <alignment horizontal="center" wrapText="1"/>
    </xf>
    <xf numFmtId="14" fontId="21" fillId="0" borderId="21" xfId="0" applyNumberFormat="1" applyFont="1" applyFill="1" applyBorder="1" applyAlignment="1">
      <alignment horizontal="center" vertical="top" wrapText="1"/>
    </xf>
    <xf numFmtId="0" fontId="21" fillId="0" borderId="21" xfId="0" applyNumberFormat="1" applyFont="1" applyFill="1" applyBorder="1" applyAlignment="1">
      <alignment horizontal="center" vertical="center" wrapText="1"/>
    </xf>
    <xf numFmtId="1" fontId="21" fillId="0" borderId="21" xfId="0" applyNumberFormat="1" applyFont="1" applyFill="1" applyBorder="1" applyAlignment="1">
      <alignment horizontal="center" vertical="top" wrapText="1"/>
    </xf>
    <xf numFmtId="0" fontId="23" fillId="18" borderId="21" xfId="4" applyNumberFormat="1" applyFont="1" applyFill="1" applyBorder="1" applyAlignment="1">
      <alignment wrapText="1"/>
    </xf>
    <xf numFmtId="0" fontId="23" fillId="18" borderId="21" xfId="4" applyFont="1" applyFill="1" applyBorder="1" applyAlignment="1">
      <alignment wrapText="1"/>
    </xf>
    <xf numFmtId="2" fontId="23" fillId="18" borderId="21" xfId="4" applyNumberFormat="1" applyFont="1" applyFill="1" applyBorder="1" applyAlignment="1">
      <alignment wrapText="1"/>
    </xf>
    <xf numFmtId="0" fontId="23" fillId="0" borderId="3" xfId="0" applyFont="1" applyFill="1" applyBorder="1" applyAlignment="1">
      <alignment wrapText="1"/>
    </xf>
    <xf numFmtId="4" fontId="23" fillId="0" borderId="3" xfId="0" applyNumberFormat="1" applyFont="1" applyFill="1" applyBorder="1" applyAlignment="1">
      <alignment wrapText="1"/>
    </xf>
    <xf numFmtId="14" fontId="23" fillId="0" borderId="3" xfId="0" applyNumberFormat="1" applyFont="1" applyFill="1" applyBorder="1" applyAlignment="1">
      <alignment horizontal="center" wrapText="1"/>
    </xf>
    <xf numFmtId="0" fontId="23" fillId="0" borderId="3" xfId="0" applyFont="1" applyFill="1" applyBorder="1" applyAlignment="1">
      <alignment horizontal="center" vertical="top" wrapText="1"/>
    </xf>
    <xf numFmtId="0" fontId="23" fillId="0" borderId="3" xfId="0" applyFont="1" applyFill="1" applyBorder="1" applyAlignment="1">
      <alignment horizontal="center" vertical="center" wrapText="1"/>
    </xf>
    <xf numFmtId="0" fontId="23" fillId="18" borderId="21" xfId="0" applyNumberFormat="1" applyFont="1" applyFill="1" applyBorder="1" applyAlignment="1">
      <alignment wrapText="1"/>
    </xf>
    <xf numFmtId="0" fontId="23" fillId="18" borderId="21" xfId="0" applyFont="1" applyFill="1" applyBorder="1" applyAlignment="1">
      <alignment wrapText="1"/>
    </xf>
    <xf numFmtId="4" fontId="23" fillId="18" borderId="21" xfId="0" applyNumberFormat="1" applyFont="1" applyFill="1" applyBorder="1" applyAlignment="1">
      <alignment wrapText="1"/>
    </xf>
    <xf numFmtId="0" fontId="23" fillId="18" borderId="21" xfId="0" applyNumberFormat="1" applyFont="1" applyFill="1" applyBorder="1" applyAlignment="1">
      <alignment horizontal="center" wrapText="1"/>
    </xf>
    <xf numFmtId="4" fontId="23" fillId="0" borderId="21" xfId="0" applyNumberFormat="1" applyFont="1" applyFill="1" applyBorder="1" applyAlignment="1">
      <alignment wrapText="1"/>
    </xf>
    <xf numFmtId="0" fontId="23" fillId="0" borderId="21" xfId="0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wrapText="1"/>
    </xf>
    <xf numFmtId="14" fontId="23" fillId="0" borderId="10" xfId="0" applyNumberFormat="1" applyFont="1" applyFill="1" applyBorder="1" applyAlignment="1">
      <alignment horizontal="center" wrapText="1"/>
    </xf>
    <xf numFmtId="0" fontId="23" fillId="0" borderId="10" xfId="0" applyFont="1" applyFill="1" applyBorder="1" applyAlignment="1">
      <alignment wrapText="1"/>
    </xf>
    <xf numFmtId="0" fontId="23" fillId="0" borderId="10" xfId="0" applyNumberFormat="1" applyFont="1" applyFill="1" applyBorder="1" applyAlignment="1">
      <alignment horizontal="center" vertical="top" wrapText="1"/>
    </xf>
    <xf numFmtId="2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wrapText="1"/>
    </xf>
    <xf numFmtId="0" fontId="23" fillId="18" borderId="28" xfId="0" applyNumberFormat="1" applyFont="1" applyFill="1" applyBorder="1" applyAlignment="1">
      <alignment wrapText="1"/>
    </xf>
    <xf numFmtId="4" fontId="23" fillId="18" borderId="28" xfId="0" applyNumberFormat="1" applyFont="1" applyFill="1" applyBorder="1" applyAlignment="1">
      <alignment wrapText="1"/>
    </xf>
    <xf numFmtId="0" fontId="23" fillId="0" borderId="10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" fontId="23" fillId="21" borderId="27" xfId="0" applyNumberFormat="1" applyFont="1" applyFill="1" applyBorder="1" applyAlignment="1">
      <alignment wrapText="1"/>
    </xf>
    <xf numFmtId="3" fontId="23" fillId="0" borderId="30" xfId="0" applyNumberFormat="1" applyFont="1" applyFill="1" applyBorder="1" applyAlignment="1">
      <alignment wrapText="1"/>
    </xf>
    <xf numFmtId="1" fontId="23" fillId="0" borderId="21" xfId="0" applyNumberFormat="1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wrapText="1"/>
    </xf>
    <xf numFmtId="2" fontId="28" fillId="0" borderId="1" xfId="0" applyNumberFormat="1" applyFont="1" applyFill="1" applyBorder="1" applyAlignment="1">
      <alignment horizontal="center" vertical="top" wrapText="1"/>
    </xf>
    <xf numFmtId="0" fontId="23" fillId="0" borderId="31" xfId="0" applyNumberFormat="1" applyFont="1" applyFill="1" applyBorder="1" applyAlignment="1">
      <alignment wrapText="1"/>
    </xf>
    <xf numFmtId="1" fontId="23" fillId="0" borderId="38" xfId="0" applyNumberFormat="1" applyFont="1" applyFill="1" applyBorder="1" applyAlignment="1">
      <alignment horizontal="center" vertical="top" wrapText="1"/>
    </xf>
    <xf numFmtId="2" fontId="23" fillId="0" borderId="3" xfId="0" applyNumberFormat="1" applyFont="1" applyFill="1" applyBorder="1" applyAlignment="1">
      <alignment wrapText="1"/>
    </xf>
    <xf numFmtId="1" fontId="23" fillId="18" borderId="27" xfId="0" applyNumberFormat="1" applyFont="1" applyFill="1" applyBorder="1" applyAlignment="1">
      <alignment wrapText="1"/>
    </xf>
    <xf numFmtId="2" fontId="23" fillId="18" borderId="28" xfId="0" applyNumberFormat="1" applyFont="1" applyFill="1" applyBorder="1" applyAlignment="1">
      <alignment wrapText="1"/>
    </xf>
    <xf numFmtId="2" fontId="23" fillId="0" borderId="30" xfId="0" applyNumberFormat="1" applyFont="1" applyFill="1" applyBorder="1" applyAlignment="1">
      <alignment wrapText="1"/>
    </xf>
    <xf numFmtId="0" fontId="23" fillId="0" borderId="21" xfId="0" applyNumberFormat="1" applyFont="1" applyFill="1" applyBorder="1" applyAlignment="1">
      <alignment horizontal="left" vertical="top" wrapText="1"/>
    </xf>
    <xf numFmtId="167" fontId="28" fillId="0" borderId="21" xfId="0" applyNumberFormat="1" applyFont="1" applyFill="1" applyBorder="1" applyAlignment="1">
      <alignment horizontal="center" vertical="top" wrapText="1"/>
    </xf>
    <xf numFmtId="2" fontId="23" fillId="0" borderId="10" xfId="0" applyNumberFormat="1" applyFont="1" applyFill="1" applyBorder="1" applyAlignment="1">
      <alignment wrapText="1"/>
    </xf>
    <xf numFmtId="0" fontId="23" fillId="0" borderId="10" xfId="0" applyNumberFormat="1" applyFont="1" applyFill="1" applyBorder="1" applyAlignment="1">
      <alignment horizontal="center" vertical="center" wrapText="1"/>
    </xf>
    <xf numFmtId="0" fontId="23" fillId="21" borderId="32" xfId="0" applyNumberFormat="1" applyFont="1" applyFill="1" applyBorder="1" applyAlignment="1">
      <alignment wrapText="1"/>
    </xf>
    <xf numFmtId="0" fontId="23" fillId="21" borderId="28" xfId="0" applyNumberFormat="1" applyFont="1" applyFill="1" applyBorder="1" applyAlignment="1">
      <alignment wrapText="1"/>
    </xf>
    <xf numFmtId="167" fontId="23" fillId="0" borderId="21" xfId="0" applyNumberFormat="1" applyFont="1" applyFill="1" applyBorder="1" applyAlignment="1">
      <alignment horizontal="center" vertical="top" wrapText="1"/>
    </xf>
    <xf numFmtId="0" fontId="23" fillId="18" borderId="32" xfId="0" applyNumberFormat="1" applyFont="1" applyFill="1" applyBorder="1" applyAlignment="1">
      <alignment wrapText="1"/>
    </xf>
    <xf numFmtId="2" fontId="23" fillId="0" borderId="31" xfId="0" applyNumberFormat="1" applyFont="1" applyFill="1" applyBorder="1" applyAlignment="1">
      <alignment wrapText="1"/>
    </xf>
    <xf numFmtId="4" fontId="23" fillId="0" borderId="10" xfId="0" applyNumberFormat="1" applyFont="1" applyFill="1" applyBorder="1" applyAlignment="1">
      <alignment horizontal="right" vertical="top" wrapText="1"/>
    </xf>
    <xf numFmtId="14" fontId="23" fillId="0" borderId="21" xfId="0" applyNumberFormat="1" applyFont="1" applyFill="1" applyBorder="1" applyAlignment="1">
      <alignment wrapText="1"/>
    </xf>
    <xf numFmtId="2" fontId="23" fillId="0" borderId="10" xfId="3" applyNumberFormat="1" applyFont="1" applyFill="1" applyBorder="1" applyAlignment="1">
      <alignment horizontal="right" vertical="top" wrapText="1"/>
    </xf>
    <xf numFmtId="1" fontId="23" fillId="0" borderId="10" xfId="3" applyNumberFormat="1" applyFont="1" applyFill="1" applyBorder="1" applyAlignment="1">
      <alignment horizontal="center" vertical="top" wrapText="1"/>
    </xf>
    <xf numFmtId="166" fontId="23" fillId="0" borderId="10" xfId="3" applyNumberFormat="1" applyFont="1" applyFill="1" applyBorder="1" applyAlignment="1">
      <alignment horizontal="center" vertical="top" wrapText="1"/>
    </xf>
    <xf numFmtId="14" fontId="23" fillId="0" borderId="38" xfId="0" applyNumberFormat="1" applyFont="1" applyFill="1" applyBorder="1" applyAlignment="1">
      <alignment wrapText="1"/>
    </xf>
    <xf numFmtId="0" fontId="23" fillId="0" borderId="38" xfId="0" applyFont="1" applyFill="1" applyBorder="1" applyAlignment="1">
      <alignment horizontal="center" vertical="center" wrapText="1"/>
    </xf>
    <xf numFmtId="2" fontId="23" fillId="21" borderId="3" xfId="0" applyNumberFormat="1" applyFont="1" applyFill="1" applyBorder="1" applyAlignment="1">
      <alignment wrapText="1"/>
    </xf>
    <xf numFmtId="4" fontId="23" fillId="0" borderId="1" xfId="0" applyNumberFormat="1" applyFont="1" applyFill="1" applyBorder="1" applyAlignment="1">
      <alignment horizontal="right" vertical="top" wrapText="1"/>
    </xf>
    <xf numFmtId="0" fontId="23" fillId="0" borderId="3" xfId="0" applyNumberFormat="1" applyFont="1" applyFill="1" applyBorder="1" applyAlignment="1">
      <alignment horizontal="center" wrapText="1"/>
    </xf>
    <xf numFmtId="4" fontId="23" fillId="0" borderId="38" xfId="0" applyNumberFormat="1" applyFont="1" applyFill="1" applyBorder="1" applyAlignment="1">
      <alignment wrapText="1"/>
    </xf>
    <xf numFmtId="2" fontId="23" fillId="21" borderId="33" xfId="0" applyNumberFormat="1" applyFont="1" applyFill="1" applyBorder="1" applyAlignment="1">
      <alignment wrapText="1"/>
    </xf>
    <xf numFmtId="2" fontId="23" fillId="21" borderId="34" xfId="0" applyNumberFormat="1" applyFont="1" applyFill="1" applyBorder="1" applyAlignment="1">
      <alignment horizontal="center" wrapText="1"/>
    </xf>
    <xf numFmtId="2" fontId="23" fillId="0" borderId="38" xfId="0" applyNumberFormat="1" applyFont="1" applyFill="1" applyBorder="1" applyAlignment="1">
      <alignment horizontal="center" wrapText="1"/>
    </xf>
    <xf numFmtId="0" fontId="23" fillId="21" borderId="42" xfId="0" applyNumberFormat="1" applyFont="1" applyFill="1" applyBorder="1" applyAlignment="1">
      <alignment wrapText="1"/>
    </xf>
    <xf numFmtId="0" fontId="23" fillId="21" borderId="3" xfId="0" applyFont="1" applyFill="1" applyBorder="1" applyAlignment="1">
      <alignment wrapText="1"/>
    </xf>
    <xf numFmtId="2" fontId="23" fillId="21" borderId="3" xfId="0" applyNumberFormat="1" applyFont="1" applyFill="1" applyBorder="1" applyAlignment="1">
      <alignment horizontal="center" wrapText="1"/>
    </xf>
    <xf numFmtId="4" fontId="23" fillId="21" borderId="28" xfId="0" applyNumberFormat="1" applyFont="1" applyFill="1" applyBorder="1" applyAlignment="1">
      <alignment wrapText="1"/>
    </xf>
    <xf numFmtId="0" fontId="29" fillId="0" borderId="21" xfId="0" applyFont="1" applyFill="1" applyBorder="1" applyAlignment="1">
      <alignment horizontal="center" wrapText="1"/>
    </xf>
    <xf numFmtId="0" fontId="30" fillId="0" borderId="21" xfId="0" applyFont="1" applyFill="1" applyBorder="1" applyAlignment="1">
      <alignment horizontal="center" wrapText="1"/>
    </xf>
    <xf numFmtId="3" fontId="23" fillId="0" borderId="10" xfId="0" applyNumberFormat="1" applyFont="1" applyFill="1" applyBorder="1" applyAlignment="1">
      <alignment horizontal="right" vertical="top" wrapText="1"/>
    </xf>
    <xf numFmtId="165" fontId="23" fillId="0" borderId="1" xfId="0" applyNumberFormat="1" applyFont="1" applyFill="1" applyBorder="1" applyAlignment="1">
      <alignment horizontal="right" vertical="top" wrapText="1"/>
    </xf>
    <xf numFmtId="2" fontId="23" fillId="0" borderId="18" xfId="0" applyNumberFormat="1" applyFont="1" applyFill="1" applyBorder="1" applyAlignment="1">
      <alignment horizontal="center" vertical="top" wrapText="1"/>
    </xf>
    <xf numFmtId="2" fontId="23" fillId="0" borderId="18" xfId="0" applyNumberFormat="1" applyFont="1" applyFill="1" applyBorder="1" applyAlignment="1">
      <alignment horizontal="center" vertical="center" wrapText="1"/>
    </xf>
    <xf numFmtId="2" fontId="23" fillId="0" borderId="38" xfId="0" applyNumberFormat="1" applyFont="1" applyFill="1" applyBorder="1" applyAlignment="1">
      <alignment horizontal="center" vertical="top" wrapText="1"/>
    </xf>
    <xf numFmtId="2" fontId="23" fillId="0" borderId="21" xfId="0" applyNumberFormat="1" applyFont="1" applyFill="1" applyBorder="1" applyAlignment="1">
      <alignment horizontal="center" vertical="top" wrapText="1"/>
    </xf>
    <xf numFmtId="2" fontId="23" fillId="0" borderId="21" xfId="0" applyNumberFormat="1" applyFont="1" applyFill="1" applyBorder="1" applyAlignment="1">
      <alignment horizontal="center" vertical="center" wrapText="1"/>
    </xf>
    <xf numFmtId="2" fontId="23" fillId="0" borderId="21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right" vertical="top" wrapText="1"/>
    </xf>
    <xf numFmtId="14" fontId="9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left" vertical="top" wrapText="1"/>
    </xf>
    <xf numFmtId="3" fontId="9" fillId="0" borderId="1" xfId="0" applyNumberFormat="1" applyFont="1" applyFill="1" applyBorder="1" applyAlignment="1">
      <alignment horizontal="center" vertical="top" wrapText="1"/>
    </xf>
    <xf numFmtId="2" fontId="9" fillId="21" borderId="1" xfId="0" applyNumberFormat="1" applyFont="1" applyFill="1" applyBorder="1" applyAlignment="1">
      <alignment vertical="top" wrapText="1"/>
    </xf>
    <xf numFmtId="2" fontId="9" fillId="21" borderId="1" xfId="0" applyNumberFormat="1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center" wrapText="1"/>
    </xf>
    <xf numFmtId="0" fontId="12" fillId="0" borderId="21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3" fontId="12" fillId="0" borderId="21" xfId="0" applyNumberFormat="1" applyFont="1" applyBorder="1" applyAlignment="1">
      <alignment horizontal="center" vertical="center" wrapText="1"/>
    </xf>
    <xf numFmtId="4" fontId="12" fillId="0" borderId="21" xfId="0" applyNumberFormat="1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23" fillId="0" borderId="47" xfId="0" applyFont="1" applyFill="1" applyBorder="1" applyAlignment="1">
      <alignment wrapText="1"/>
    </xf>
    <xf numFmtId="0" fontId="33" fillId="19" borderId="1" xfId="0" applyFont="1" applyFill="1" applyBorder="1" applyAlignment="1">
      <alignment horizontal="center" vertical="center" wrapText="1"/>
    </xf>
    <xf numFmtId="2" fontId="23" fillId="18" borderId="3" xfId="0" applyNumberFormat="1" applyFont="1" applyFill="1" applyBorder="1" applyAlignment="1">
      <alignment wrapText="1"/>
    </xf>
    <xf numFmtId="0" fontId="23" fillId="18" borderId="3" xfId="0" applyNumberFormat="1" applyFont="1" applyFill="1" applyBorder="1" applyAlignment="1">
      <alignment wrapText="1"/>
    </xf>
    <xf numFmtId="0" fontId="23" fillId="18" borderId="42" xfId="0" applyNumberFormat="1" applyFont="1" applyFill="1" applyBorder="1" applyAlignment="1">
      <alignment wrapText="1"/>
    </xf>
    <xf numFmtId="2" fontId="23" fillId="0" borderId="48" xfId="0" applyNumberFormat="1" applyFont="1" applyFill="1" applyBorder="1" applyAlignment="1">
      <alignment wrapText="1"/>
    </xf>
    <xf numFmtId="1" fontId="23" fillId="21" borderId="49" xfId="0" applyNumberFormat="1" applyFont="1" applyFill="1" applyBorder="1" applyAlignment="1">
      <alignment wrapText="1"/>
    </xf>
    <xf numFmtId="4" fontId="23" fillId="0" borderId="47" xfId="0" applyNumberFormat="1" applyFont="1" applyFill="1" applyBorder="1" applyAlignment="1">
      <alignment wrapText="1"/>
    </xf>
    <xf numFmtId="0" fontId="23" fillId="21" borderId="3" xfId="0" applyNumberFormat="1" applyFont="1" applyFill="1" applyBorder="1" applyAlignment="1">
      <alignment wrapText="1"/>
    </xf>
    <xf numFmtId="0" fontId="23" fillId="0" borderId="47" xfId="0" applyFont="1" applyFill="1" applyBorder="1" applyAlignment="1">
      <alignment horizontal="center" vertical="top" wrapText="1"/>
    </xf>
    <xf numFmtId="2" fontId="23" fillId="18" borderId="50" xfId="0" applyNumberFormat="1" applyFont="1" applyFill="1" applyBorder="1" applyAlignment="1">
      <alignment horizontal="center" wrapText="1"/>
    </xf>
    <xf numFmtId="0" fontId="23" fillId="0" borderId="52" xfId="0" applyNumberFormat="1" applyFont="1" applyFill="1" applyBorder="1" applyAlignment="1">
      <alignment horizontal="left" vertical="top" wrapText="1"/>
    </xf>
    <xf numFmtId="0" fontId="23" fillId="0" borderId="52" xfId="0" applyFont="1" applyFill="1" applyBorder="1" applyAlignment="1">
      <alignment horizontal="center" vertical="top" wrapText="1"/>
    </xf>
    <xf numFmtId="2" fontId="23" fillId="0" borderId="53" xfId="0" applyNumberFormat="1" applyFont="1" applyFill="1" applyBorder="1" applyAlignment="1">
      <alignment wrapText="1"/>
    </xf>
    <xf numFmtId="0" fontId="9" fillId="0" borderId="10" xfId="0" applyFont="1" applyFill="1" applyBorder="1" applyAlignment="1">
      <alignment horizontal="center" vertical="top" wrapText="1"/>
    </xf>
    <xf numFmtId="0" fontId="23" fillId="0" borderId="53" xfId="0" applyFont="1" applyFill="1" applyBorder="1" applyAlignment="1">
      <alignment wrapText="1"/>
    </xf>
    <xf numFmtId="0" fontId="9" fillId="4" borderId="53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14" fontId="23" fillId="0" borderId="3" xfId="0" applyNumberFormat="1" applyFont="1" applyFill="1" applyBorder="1" applyAlignment="1">
      <alignment wrapText="1"/>
    </xf>
    <xf numFmtId="4" fontId="23" fillId="0" borderId="53" xfId="0" applyNumberFormat="1" applyFont="1" applyFill="1" applyBorder="1" applyAlignment="1">
      <alignment wrapText="1"/>
    </xf>
    <xf numFmtId="0" fontId="21" fillId="19" borderId="1" xfId="0" applyFont="1" applyFill="1" applyBorder="1" applyAlignment="1">
      <alignment horizontal="center" vertical="center" wrapText="1"/>
    </xf>
    <xf numFmtId="0" fontId="21" fillId="19" borderId="1" xfId="0" applyFont="1" applyFill="1" applyBorder="1" applyAlignment="1">
      <alignment horizontal="left" vertical="center" wrapText="1"/>
    </xf>
    <xf numFmtId="164" fontId="21" fillId="19" borderId="1" xfId="0" applyNumberFormat="1" applyFont="1" applyFill="1" applyBorder="1" applyAlignment="1">
      <alignment horizontal="center" vertical="center" wrapText="1"/>
    </xf>
    <xf numFmtId="4" fontId="21" fillId="19" borderId="1" xfId="0" applyNumberFormat="1" applyFont="1" applyFill="1" applyBorder="1" applyAlignment="1">
      <alignment horizontal="center" vertical="center" wrapText="1"/>
    </xf>
    <xf numFmtId="1" fontId="21" fillId="19" borderId="1" xfId="0" applyNumberFormat="1" applyFont="1" applyFill="1" applyBorder="1" applyAlignment="1">
      <alignment horizontal="center" vertical="center" wrapText="1"/>
    </xf>
    <xf numFmtId="14" fontId="21" fillId="19" borderId="1" xfId="0" applyNumberFormat="1" applyFont="1" applyFill="1" applyBorder="1" applyAlignment="1">
      <alignment horizontal="center" vertical="center" wrapText="1"/>
    </xf>
    <xf numFmtId="4" fontId="21" fillId="19" borderId="1" xfId="0" applyNumberFormat="1" applyFont="1" applyFill="1" applyBorder="1" applyAlignment="1">
      <alignment horizontal="center" vertical="center"/>
    </xf>
    <xf numFmtId="0" fontId="34" fillId="19" borderId="53" xfId="0" applyFont="1" applyFill="1" applyBorder="1" applyAlignment="1">
      <alignment horizontal="center" vertical="center" wrapText="1"/>
    </xf>
    <xf numFmtId="0" fontId="15" fillId="19" borderId="53" xfId="0" applyFont="1" applyFill="1" applyBorder="1" applyAlignment="1">
      <alignment horizontal="center" vertical="center"/>
    </xf>
    <xf numFmtId="1" fontId="21" fillId="0" borderId="10" xfId="0" applyNumberFormat="1" applyFont="1" applyFill="1" applyBorder="1" applyAlignment="1">
      <alignment horizontal="center" vertical="top" wrapText="1"/>
    </xf>
    <xf numFmtId="14" fontId="23" fillId="0" borderId="58" xfId="0" applyNumberFormat="1" applyFont="1" applyFill="1" applyBorder="1" applyAlignment="1">
      <alignment horizontal="center" vertical="top" wrapText="1"/>
    </xf>
    <xf numFmtId="0" fontId="23" fillId="0" borderId="58" xfId="0" applyFont="1" applyFill="1" applyBorder="1" applyAlignment="1">
      <alignment horizontal="center" vertical="top" wrapText="1"/>
    </xf>
    <xf numFmtId="0" fontId="23" fillId="0" borderId="58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0" fontId="23" fillId="0" borderId="58" xfId="0" applyNumberFormat="1" applyFont="1" applyFill="1" applyBorder="1" applyAlignment="1">
      <alignment wrapText="1"/>
    </xf>
    <xf numFmtId="0" fontId="23" fillId="0" borderId="58" xfId="0" applyFont="1" applyFill="1" applyBorder="1" applyAlignment="1">
      <alignment wrapText="1"/>
    </xf>
    <xf numFmtId="2" fontId="23" fillId="0" borderId="58" xfId="0" applyNumberFormat="1" applyFont="1" applyFill="1" applyBorder="1" applyAlignment="1">
      <alignment wrapText="1"/>
    </xf>
    <xf numFmtId="14" fontId="23" fillId="0" borderId="58" xfId="0" applyNumberFormat="1" applyFont="1" applyFill="1" applyBorder="1" applyAlignment="1">
      <alignment horizontal="center" wrapText="1"/>
    </xf>
    <xf numFmtId="4" fontId="23" fillId="0" borderId="58" xfId="0" applyNumberFormat="1" applyFont="1" applyFill="1" applyBorder="1" applyAlignment="1">
      <alignment wrapText="1"/>
    </xf>
    <xf numFmtId="0" fontId="23" fillId="0" borderId="58" xfId="0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wrapText="1"/>
    </xf>
    <xf numFmtId="0" fontId="21" fillId="0" borderId="10" xfId="0" applyFont="1" applyFill="1" applyBorder="1" applyAlignment="1">
      <alignment wrapText="1"/>
    </xf>
    <xf numFmtId="0" fontId="21" fillId="0" borderId="10" xfId="0" applyNumberFormat="1" applyFont="1" applyFill="1" applyBorder="1" applyAlignment="1">
      <alignment horizontal="center" vertical="top" wrapText="1"/>
    </xf>
    <xf numFmtId="2" fontId="21" fillId="0" borderId="10" xfId="0" applyNumberFormat="1" applyFont="1" applyFill="1" applyBorder="1" applyAlignment="1">
      <alignment horizontal="center" vertical="center" wrapText="1"/>
    </xf>
    <xf numFmtId="0" fontId="33" fillId="22" borderId="1" xfId="0" applyFont="1" applyFill="1" applyBorder="1" applyAlignment="1">
      <alignment horizontal="center" vertical="center" wrapText="1"/>
    </xf>
    <xf numFmtId="0" fontId="33" fillId="22" borderId="1" xfId="0" applyFont="1" applyFill="1" applyBorder="1" applyAlignment="1">
      <alignment horizontal="left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left" vertical="center" wrapText="1"/>
    </xf>
    <xf numFmtId="49" fontId="28" fillId="4" borderId="1" xfId="0" applyNumberFormat="1" applyFont="1" applyFill="1" applyBorder="1" applyAlignment="1">
      <alignment horizontal="left" vertical="center" wrapText="1"/>
    </xf>
    <xf numFmtId="0" fontId="28" fillId="4" borderId="18" xfId="0" applyFont="1" applyFill="1" applyBorder="1" applyAlignment="1">
      <alignment horizontal="center" vertical="center" wrapText="1"/>
    </xf>
    <xf numFmtId="0" fontId="28" fillId="4" borderId="18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164" fontId="21" fillId="4" borderId="1" xfId="0" applyNumberFormat="1" applyFont="1" applyFill="1" applyBorder="1" applyAlignment="1">
      <alignment horizontal="center" vertical="center" wrapText="1"/>
    </xf>
    <xf numFmtId="4" fontId="21" fillId="4" borderId="1" xfId="0" applyNumberFormat="1" applyFont="1" applyFill="1" applyBorder="1" applyAlignment="1">
      <alignment horizontal="center" vertical="center" wrapText="1"/>
    </xf>
    <xf numFmtId="1" fontId="21" fillId="4" borderId="1" xfId="0" applyNumberFormat="1" applyFont="1" applyFill="1" applyBorder="1" applyAlignment="1">
      <alignment horizontal="center" vertical="center" wrapText="1"/>
    </xf>
    <xf numFmtId="14" fontId="21" fillId="4" borderId="1" xfId="0" applyNumberFormat="1" applyFont="1" applyFill="1" applyBorder="1" applyAlignment="1">
      <alignment horizontal="center" vertical="center" wrapText="1"/>
    </xf>
    <xf numFmtId="0" fontId="23" fillId="9" borderId="3" xfId="0" applyFont="1" applyFill="1" applyBorder="1" applyAlignment="1">
      <alignment wrapText="1"/>
    </xf>
    <xf numFmtId="2" fontId="23" fillId="9" borderId="3" xfId="0" applyNumberFormat="1" applyFont="1" applyFill="1" applyBorder="1" applyAlignment="1">
      <alignment wrapText="1"/>
    </xf>
    <xf numFmtId="0" fontId="23" fillId="9" borderId="1" xfId="0" applyNumberFormat="1" applyFont="1" applyFill="1" applyBorder="1" applyAlignment="1">
      <alignment wrapText="1"/>
    </xf>
    <xf numFmtId="2" fontId="23" fillId="9" borderId="1" xfId="0" applyNumberFormat="1" applyFont="1" applyFill="1" applyBorder="1" applyAlignment="1">
      <alignment wrapText="1"/>
    </xf>
    <xf numFmtId="2" fontId="23" fillId="9" borderId="21" xfId="0" applyNumberFormat="1" applyFont="1" applyFill="1" applyBorder="1" applyAlignment="1">
      <alignment wrapText="1"/>
    </xf>
    <xf numFmtId="0" fontId="23" fillId="9" borderId="10" xfId="0" applyFont="1" applyFill="1" applyBorder="1" applyAlignment="1">
      <alignment horizontal="center" vertical="top" wrapText="1"/>
    </xf>
    <xf numFmtId="1" fontId="23" fillId="9" borderId="1" xfId="0" applyNumberFormat="1" applyFont="1" applyFill="1" applyBorder="1" applyAlignment="1">
      <alignment horizontal="center" vertical="top" wrapText="1"/>
    </xf>
    <xf numFmtId="0" fontId="23" fillId="9" borderId="1" xfId="0" applyNumberFormat="1" applyFont="1" applyFill="1" applyBorder="1" applyAlignment="1">
      <alignment horizontal="center" wrapText="1"/>
    </xf>
    <xf numFmtId="14" fontId="23" fillId="9" borderId="1" xfId="0" applyNumberFormat="1" applyFont="1" applyFill="1" applyBorder="1" applyAlignment="1">
      <alignment horizontal="center" wrapText="1"/>
    </xf>
    <xf numFmtId="0" fontId="23" fillId="9" borderId="1" xfId="0" applyNumberFormat="1" applyFont="1" applyFill="1" applyBorder="1" applyAlignment="1">
      <alignment horizontal="left" vertical="top" wrapText="1"/>
    </xf>
    <xf numFmtId="0" fontId="23" fillId="9" borderId="1" xfId="0" applyFont="1" applyFill="1" applyBorder="1" applyAlignment="1">
      <alignment horizontal="center" vertical="top" wrapText="1"/>
    </xf>
    <xf numFmtId="0" fontId="23" fillId="9" borderId="1" xfId="0" applyNumberFormat="1" applyFont="1" applyFill="1" applyBorder="1" applyAlignment="1">
      <alignment horizontal="center" vertical="center" wrapText="1"/>
    </xf>
    <xf numFmtId="0" fontId="23" fillId="9" borderId="4" xfId="0" applyNumberFormat="1" applyFont="1" applyFill="1" applyBorder="1" applyAlignment="1">
      <alignment wrapText="1"/>
    </xf>
    <xf numFmtId="1" fontId="23" fillId="9" borderId="1" xfId="0" applyNumberFormat="1" applyFont="1" applyFill="1" applyBorder="1" applyAlignment="1">
      <alignment wrapText="1"/>
    </xf>
    <xf numFmtId="4" fontId="23" fillId="9" borderId="1" xfId="0" applyNumberFormat="1" applyFont="1" applyFill="1" applyBorder="1" applyAlignment="1">
      <alignment wrapText="1"/>
    </xf>
    <xf numFmtId="0" fontId="23" fillId="9" borderId="1" xfId="0" applyFont="1" applyFill="1" applyBorder="1" applyAlignment="1">
      <alignment wrapText="1"/>
    </xf>
    <xf numFmtId="0" fontId="23" fillId="9" borderId="1" xfId="0" applyNumberFormat="1" applyFont="1" applyFill="1" applyBorder="1" applyAlignment="1">
      <alignment horizontal="center" vertical="top" wrapText="1"/>
    </xf>
    <xf numFmtId="2" fontId="23" fillId="9" borderId="1" xfId="0" applyNumberFormat="1" applyFont="1" applyFill="1" applyBorder="1" applyAlignment="1">
      <alignment horizontal="center" vertical="center" wrapText="1"/>
    </xf>
    <xf numFmtId="1" fontId="23" fillId="9" borderId="1" xfId="0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wrapText="1"/>
    </xf>
    <xf numFmtId="0" fontId="23" fillId="9" borderId="10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wrapText="1"/>
    </xf>
    <xf numFmtId="4" fontId="21" fillId="9" borderId="1" xfId="0" applyNumberFormat="1" applyFont="1" applyFill="1" applyBorder="1" applyAlignment="1">
      <alignment wrapText="1"/>
    </xf>
    <xf numFmtId="0" fontId="21" fillId="9" borderId="1" xfId="0" applyFont="1" applyFill="1" applyBorder="1" applyAlignment="1">
      <alignment horizontal="center" vertical="top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wrapText="1"/>
    </xf>
    <xf numFmtId="2" fontId="23" fillId="9" borderId="1" xfId="0" applyNumberFormat="1" applyFont="1" applyFill="1" applyBorder="1" applyAlignment="1">
      <alignment horizontal="center" vertical="top" wrapText="1"/>
    </xf>
    <xf numFmtId="14" fontId="23" fillId="9" borderId="1" xfId="0" applyNumberFormat="1" applyFont="1" applyFill="1" applyBorder="1" applyAlignment="1">
      <alignment horizontal="center" vertical="top" wrapText="1"/>
    </xf>
    <xf numFmtId="0" fontId="23" fillId="9" borderId="1" xfId="0" applyFont="1" applyFill="1" applyBorder="1" applyAlignment="1">
      <alignment horizontal="left" vertical="top" wrapText="1"/>
    </xf>
    <xf numFmtId="0" fontId="23" fillId="9" borderId="1" xfId="0" applyFont="1" applyFill="1" applyBorder="1" applyAlignment="1">
      <alignment horizontal="center" wrapText="1"/>
    </xf>
    <xf numFmtId="2" fontId="23" fillId="9" borderId="1" xfId="0" applyNumberFormat="1" applyFont="1" applyFill="1" applyBorder="1" applyAlignment="1">
      <alignment horizontal="center" wrapText="1"/>
    </xf>
    <xf numFmtId="0" fontId="23" fillId="9" borderId="26" xfId="0" applyNumberFormat="1" applyFont="1" applyFill="1" applyBorder="1" applyAlignment="1">
      <alignment wrapText="1"/>
    </xf>
    <xf numFmtId="4" fontId="23" fillId="9" borderId="21" xfId="0" applyNumberFormat="1" applyFont="1" applyFill="1" applyBorder="1" applyAlignment="1">
      <alignment wrapText="1"/>
    </xf>
    <xf numFmtId="0" fontId="35" fillId="0" borderId="53" xfId="0" applyFont="1" applyBorder="1" applyAlignment="1">
      <alignment horizontal="center" vertical="center"/>
    </xf>
    <xf numFmtId="14" fontId="23" fillId="0" borderId="53" xfId="0" applyNumberFormat="1" applyFont="1" applyFill="1" applyBorder="1" applyAlignment="1">
      <alignment horizontal="center" wrapText="1"/>
    </xf>
    <xf numFmtId="2" fontId="23" fillId="0" borderId="53" xfId="0" applyNumberFormat="1" applyFont="1" applyFill="1" applyBorder="1" applyAlignment="1">
      <alignment horizontal="center" vertical="top" wrapText="1"/>
    </xf>
    <xf numFmtId="2" fontId="23" fillId="0" borderId="53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wrapText="1"/>
    </xf>
    <xf numFmtId="2" fontId="21" fillId="0" borderId="1" xfId="0" applyNumberFormat="1" applyFont="1" applyFill="1" applyBorder="1" applyAlignment="1">
      <alignment wrapText="1"/>
    </xf>
    <xf numFmtId="14" fontId="21" fillId="0" borderId="1" xfId="0" applyNumberFormat="1" applyFont="1" applyFill="1" applyBorder="1" applyAlignment="1">
      <alignment horizontal="center" wrapText="1"/>
    </xf>
    <xf numFmtId="0" fontId="21" fillId="0" borderId="53" xfId="0" applyFont="1" applyFill="1" applyBorder="1" applyAlignment="1">
      <alignment wrapText="1"/>
    </xf>
    <xf numFmtId="2" fontId="21" fillId="0" borderId="53" xfId="0" applyNumberFormat="1" applyFont="1" applyFill="1" applyBorder="1" applyAlignment="1">
      <alignment wrapText="1"/>
    </xf>
    <xf numFmtId="14" fontId="21" fillId="0" borderId="53" xfId="0" applyNumberFormat="1" applyFont="1" applyFill="1" applyBorder="1" applyAlignment="1">
      <alignment horizontal="center" wrapText="1"/>
    </xf>
    <xf numFmtId="14" fontId="23" fillId="0" borderId="59" xfId="0" applyNumberFormat="1" applyFont="1" applyFill="1" applyBorder="1" applyAlignment="1">
      <alignment horizontal="center" wrapText="1"/>
    </xf>
    <xf numFmtId="14" fontId="23" fillId="0" borderId="59" xfId="0" applyNumberFormat="1" applyFont="1" applyFill="1" applyBorder="1" applyAlignment="1">
      <alignment horizontal="center" vertical="top" wrapText="1"/>
    </xf>
    <xf numFmtId="0" fontId="23" fillId="0" borderId="60" xfId="0" applyFont="1" applyFill="1" applyBorder="1" applyAlignment="1">
      <alignment wrapText="1"/>
    </xf>
    <xf numFmtId="0" fontId="23" fillId="0" borderId="59" xfId="0" applyFont="1" applyFill="1" applyBorder="1" applyAlignment="1">
      <alignment horizontal="center" vertical="top" wrapText="1"/>
    </xf>
    <xf numFmtId="0" fontId="23" fillId="0" borderId="59" xfId="0" applyNumberFormat="1" applyFont="1" applyFill="1" applyBorder="1" applyAlignment="1">
      <alignment horizontal="center" vertical="center" wrapText="1"/>
    </xf>
    <xf numFmtId="0" fontId="23" fillId="0" borderId="59" xfId="0" applyFont="1" applyFill="1" applyBorder="1" applyAlignment="1">
      <alignment horizontal="center" wrapText="1"/>
    </xf>
    <xf numFmtId="49" fontId="23" fillId="0" borderId="1" xfId="0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top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53" xfId="0" applyNumberFormat="1" applyFont="1" applyFill="1" applyBorder="1" applyAlignment="1">
      <alignment horizontal="center" vertical="center" wrapText="1"/>
    </xf>
    <xf numFmtId="0" fontId="23" fillId="0" borderId="59" xfId="0" applyFont="1" applyFill="1" applyBorder="1" applyAlignment="1">
      <alignment wrapText="1"/>
    </xf>
    <xf numFmtId="2" fontId="23" fillId="0" borderId="59" xfId="0" applyNumberFormat="1" applyFont="1" applyFill="1" applyBorder="1" applyAlignment="1">
      <alignment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2" fontId="23" fillId="0" borderId="59" xfId="0" applyNumberFormat="1" applyFont="1" applyFill="1" applyBorder="1" applyAlignment="1">
      <alignment horizontal="center" vertical="top" wrapText="1"/>
    </xf>
    <xf numFmtId="2" fontId="23" fillId="0" borderId="59" xfId="0" applyNumberFormat="1" applyFont="1" applyFill="1" applyBorder="1" applyAlignment="1">
      <alignment horizontal="center" vertical="center" wrapText="1"/>
    </xf>
    <xf numFmtId="2" fontId="23" fillId="0" borderId="60" xfId="0" applyNumberFormat="1" applyFont="1" applyFill="1" applyBorder="1" applyAlignment="1">
      <alignment wrapText="1"/>
    </xf>
    <xf numFmtId="0" fontId="23" fillId="0" borderId="60" xfId="0" applyNumberFormat="1" applyFont="1" applyFill="1" applyBorder="1" applyAlignment="1">
      <alignment wrapText="1"/>
    </xf>
    <xf numFmtId="4" fontId="23" fillId="0" borderId="60" xfId="0" applyNumberFormat="1" applyFont="1" applyFill="1" applyBorder="1" applyAlignment="1">
      <alignment wrapText="1"/>
    </xf>
    <xf numFmtId="2" fontId="23" fillId="0" borderId="1" xfId="0" applyNumberFormat="1" applyFont="1" applyFill="1" applyBorder="1" applyAlignment="1">
      <alignment horizontal="center" wrapText="1"/>
    </xf>
    <xf numFmtId="0" fontId="23" fillId="0" borderId="60" xfId="0" applyFont="1" applyFill="1" applyBorder="1" applyAlignment="1">
      <alignment horizontal="center" vertical="top" wrapText="1"/>
    </xf>
    <xf numFmtId="0" fontId="23" fillId="0" borderId="60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wrapText="1"/>
    </xf>
    <xf numFmtId="0" fontId="23" fillId="0" borderId="59" xfId="0" applyNumberFormat="1" applyFont="1" applyFill="1" applyBorder="1" applyAlignment="1">
      <alignment horizontal="left" vertical="top" wrapText="1"/>
    </xf>
    <xf numFmtId="0" fontId="23" fillId="0" borderId="64" xfId="0" applyFont="1" applyFill="1" applyBorder="1" applyAlignment="1">
      <alignment wrapText="1"/>
    </xf>
    <xf numFmtId="0" fontId="23" fillId="0" borderId="64" xfId="0" applyFont="1" applyFill="1" applyBorder="1" applyAlignment="1">
      <alignment horizontal="center" vertical="top" wrapText="1"/>
    </xf>
    <xf numFmtId="1" fontId="23" fillId="0" borderId="64" xfId="0" applyNumberFormat="1" applyFont="1" applyFill="1" applyBorder="1" applyAlignment="1">
      <alignment horizontal="center" vertical="top" wrapText="1"/>
    </xf>
    <xf numFmtId="2" fontId="23" fillId="9" borderId="30" xfId="0" applyNumberFormat="1" applyFont="1" applyFill="1" applyBorder="1" applyAlignment="1">
      <alignment wrapText="1"/>
    </xf>
    <xf numFmtId="14" fontId="23" fillId="9" borderId="21" xfId="0" applyNumberFormat="1" applyFont="1" applyFill="1" applyBorder="1" applyAlignment="1">
      <alignment horizontal="center" wrapText="1"/>
    </xf>
    <xf numFmtId="4" fontId="23" fillId="0" borderId="64" xfId="0" applyNumberFormat="1" applyFont="1" applyFill="1" applyBorder="1" applyAlignment="1">
      <alignment wrapText="1"/>
    </xf>
    <xf numFmtId="0" fontId="23" fillId="0" borderId="64" xfId="0" applyFont="1" applyFill="1" applyBorder="1" applyAlignment="1">
      <alignment horizontal="center" vertical="center" wrapText="1"/>
    </xf>
    <xf numFmtId="0" fontId="23" fillId="9" borderId="10" xfId="0" applyNumberFormat="1" applyFont="1" applyFill="1" applyBorder="1" applyAlignment="1">
      <alignment wrapText="1"/>
    </xf>
    <xf numFmtId="0" fontId="23" fillId="9" borderId="10" xfId="0" applyFont="1" applyFill="1" applyBorder="1" applyAlignment="1">
      <alignment wrapText="1"/>
    </xf>
    <xf numFmtId="0" fontId="23" fillId="9" borderId="10" xfId="0" applyFont="1" applyFill="1" applyBorder="1" applyAlignment="1">
      <alignment horizontal="center" vertical="top" wrapText="1"/>
    </xf>
    <xf numFmtId="0" fontId="23" fillId="9" borderId="10" xfId="0" applyFont="1" applyFill="1" applyBorder="1" applyAlignment="1">
      <alignment horizontal="center" vertical="center" wrapText="1"/>
    </xf>
    <xf numFmtId="0" fontId="23" fillId="9" borderId="10" xfId="0" applyNumberFormat="1" applyFont="1" applyFill="1" applyBorder="1" applyAlignment="1">
      <alignment horizontal="center" wrapText="1"/>
    </xf>
    <xf numFmtId="14" fontId="23" fillId="9" borderId="10" xfId="0" applyNumberFormat="1" applyFont="1" applyFill="1" applyBorder="1" applyAlignment="1">
      <alignment horizontal="center" wrapText="1"/>
    </xf>
    <xf numFmtId="4" fontId="23" fillId="9" borderId="10" xfId="0" applyNumberFormat="1" applyFont="1" applyFill="1" applyBorder="1" applyAlignment="1">
      <alignment wrapText="1"/>
    </xf>
    <xf numFmtId="3" fontId="23" fillId="9" borderId="10" xfId="0" applyNumberFormat="1" applyFont="1" applyFill="1" applyBorder="1" applyAlignment="1">
      <alignment wrapText="1"/>
    </xf>
    <xf numFmtId="4" fontId="23" fillId="0" borderId="65" xfId="0" applyNumberFormat="1" applyFont="1" applyFill="1" applyBorder="1" applyAlignment="1">
      <alignment wrapText="1"/>
    </xf>
    <xf numFmtId="0" fontId="23" fillId="0" borderId="65" xfId="0" applyFont="1" applyFill="1" applyBorder="1" applyAlignment="1">
      <alignment wrapText="1"/>
    </xf>
    <xf numFmtId="0" fontId="23" fillId="0" borderId="65" xfId="0" applyFont="1" applyFill="1" applyBorder="1" applyAlignment="1">
      <alignment horizontal="center" vertical="top" wrapText="1"/>
    </xf>
    <xf numFmtId="0" fontId="23" fillId="0" borderId="66" xfId="0" applyFont="1" applyFill="1" applyBorder="1" applyAlignment="1">
      <alignment wrapText="1"/>
    </xf>
    <xf numFmtId="2" fontId="21" fillId="0" borderId="10" xfId="0" applyNumberFormat="1" applyFont="1" applyFill="1" applyBorder="1" applyAlignment="1">
      <alignment wrapText="1"/>
    </xf>
    <xf numFmtId="0" fontId="21" fillId="9" borderId="10" xfId="0" applyNumberFormat="1" applyFont="1" applyFill="1" applyBorder="1" applyAlignment="1">
      <alignment wrapText="1"/>
    </xf>
    <xf numFmtId="4" fontId="23" fillId="0" borderId="66" xfId="0" applyNumberFormat="1" applyFont="1" applyFill="1" applyBorder="1" applyAlignment="1">
      <alignment wrapText="1"/>
    </xf>
    <xf numFmtId="0" fontId="23" fillId="0" borderId="66" xfId="0" applyFont="1" applyFill="1" applyBorder="1" applyAlignment="1">
      <alignment horizontal="center" vertical="top" wrapText="1"/>
    </xf>
    <xf numFmtId="1" fontId="23" fillId="21" borderId="42" xfId="0" applyNumberFormat="1" applyFont="1" applyFill="1" applyBorder="1" applyAlignment="1">
      <alignment wrapText="1"/>
    </xf>
    <xf numFmtId="2" fontId="23" fillId="21" borderId="60" xfId="0" applyNumberFormat="1" applyFont="1" applyFill="1" applyBorder="1" applyAlignment="1">
      <alignment wrapText="1"/>
    </xf>
    <xf numFmtId="0" fontId="9" fillId="9" borderId="1" xfId="0" applyNumberFormat="1" applyFont="1" applyFill="1" applyBorder="1" applyAlignment="1">
      <alignment vertical="top" wrapText="1"/>
    </xf>
    <xf numFmtId="0" fontId="32" fillId="9" borderId="47" xfId="0" applyNumberFormat="1" applyFont="1" applyFill="1" applyBorder="1" applyAlignment="1">
      <alignment horizontal="left" vertical="top"/>
    </xf>
    <xf numFmtId="4" fontId="9" fillId="9" borderId="1" xfId="0" applyNumberFormat="1" applyFont="1" applyFill="1" applyBorder="1" applyAlignment="1">
      <alignment horizontal="right" vertical="top" wrapText="1"/>
    </xf>
    <xf numFmtId="2" fontId="23" fillId="9" borderId="10" xfId="0" applyNumberFormat="1" applyFont="1" applyFill="1" applyBorder="1" applyAlignment="1">
      <alignment horizontal="center" wrapText="1"/>
    </xf>
    <xf numFmtId="2" fontId="23" fillId="9" borderId="10" xfId="0" applyNumberFormat="1" applyFont="1" applyFill="1" applyBorder="1" applyAlignment="1">
      <alignment wrapText="1"/>
    </xf>
    <xf numFmtId="14" fontId="9" fillId="9" borderId="1" xfId="0" applyNumberFormat="1" applyFont="1" applyFill="1" applyBorder="1" applyAlignment="1">
      <alignment wrapText="1"/>
    </xf>
    <xf numFmtId="0" fontId="32" fillId="9" borderId="20" xfId="0" applyNumberFormat="1" applyFont="1" applyFill="1" applyBorder="1" applyAlignment="1">
      <alignment horizontal="left" vertical="top"/>
    </xf>
    <xf numFmtId="2" fontId="9" fillId="9" borderId="1" xfId="0" applyNumberFormat="1" applyFont="1" applyFill="1" applyBorder="1" applyAlignment="1">
      <alignment horizontal="left" vertical="top" wrapText="1"/>
    </xf>
    <xf numFmtId="3" fontId="9" fillId="9" borderId="1" xfId="0" applyNumberFormat="1" applyFont="1" applyFill="1" applyBorder="1" applyAlignment="1">
      <alignment horizontal="center" vertical="top" wrapText="1"/>
    </xf>
    <xf numFmtId="3" fontId="9" fillId="9" borderId="1" xfId="0" applyNumberFormat="1" applyFont="1" applyFill="1" applyBorder="1" applyAlignment="1">
      <alignment wrapText="1"/>
    </xf>
    <xf numFmtId="2" fontId="9" fillId="9" borderId="1" xfId="0" applyNumberFormat="1" applyFont="1" applyFill="1" applyBorder="1" applyAlignment="1">
      <alignment wrapText="1"/>
    </xf>
    <xf numFmtId="0" fontId="32" fillId="9" borderId="73" xfId="0" applyNumberFormat="1" applyFont="1" applyFill="1" applyBorder="1" applyAlignment="1">
      <alignment horizontal="left" vertical="top"/>
    </xf>
    <xf numFmtId="0" fontId="23" fillId="9" borderId="66" xfId="0" applyFont="1" applyFill="1" applyBorder="1" applyAlignment="1">
      <alignment wrapText="1"/>
    </xf>
    <xf numFmtId="0" fontId="23" fillId="9" borderId="10" xfId="0" applyFont="1" applyFill="1" applyBorder="1" applyAlignment="1">
      <alignment horizontal="right" vertical="top" wrapText="1"/>
    </xf>
    <xf numFmtId="0" fontId="21" fillId="9" borderId="1" xfId="0" applyNumberFormat="1" applyFont="1" applyFill="1" applyBorder="1" applyAlignment="1">
      <alignment wrapText="1"/>
    </xf>
    <xf numFmtId="14" fontId="21" fillId="9" borderId="1" xfId="0" applyNumberFormat="1" applyFont="1" applyFill="1" applyBorder="1" applyAlignment="1">
      <alignment horizontal="center" wrapText="1"/>
    </xf>
    <xf numFmtId="14" fontId="21" fillId="9" borderId="1" xfId="0" applyNumberFormat="1" applyFont="1" applyFill="1" applyBorder="1" applyAlignment="1">
      <alignment wrapText="1"/>
    </xf>
    <xf numFmtId="4" fontId="23" fillId="9" borderId="12" xfId="0" applyNumberFormat="1" applyFont="1" applyFill="1" applyBorder="1" applyAlignment="1"/>
    <xf numFmtId="1" fontId="23" fillId="9" borderId="21" xfId="0" applyNumberFormat="1" applyFont="1" applyFill="1" applyBorder="1" applyAlignment="1">
      <alignment wrapText="1"/>
    </xf>
    <xf numFmtId="0" fontId="23" fillId="9" borderId="21" xfId="0" applyNumberFormat="1" applyFont="1" applyFill="1" applyBorder="1" applyAlignment="1">
      <alignment wrapText="1"/>
    </xf>
    <xf numFmtId="1" fontId="23" fillId="9" borderId="60" xfId="0" applyNumberFormat="1" applyFont="1" applyFill="1" applyBorder="1" applyAlignment="1">
      <alignment wrapText="1"/>
    </xf>
    <xf numFmtId="0" fontId="23" fillId="9" borderId="72" xfId="0" applyNumberFormat="1" applyFont="1" applyFill="1" applyBorder="1" applyAlignment="1">
      <alignment wrapText="1"/>
    </xf>
    <xf numFmtId="4" fontId="23" fillId="9" borderId="60" xfId="0" applyNumberFormat="1" applyFont="1" applyFill="1" applyBorder="1" applyAlignment="1">
      <alignment wrapText="1"/>
    </xf>
    <xf numFmtId="3" fontId="23" fillId="9" borderId="31" xfId="0" applyNumberFormat="1" applyFont="1" applyFill="1" applyBorder="1" applyAlignment="1">
      <alignment wrapText="1"/>
    </xf>
    <xf numFmtId="4" fontId="23" fillId="9" borderId="38" xfId="0" applyNumberFormat="1" applyFont="1" applyFill="1" applyBorder="1" applyAlignment="1">
      <alignment wrapText="1"/>
    </xf>
    <xf numFmtId="0" fontId="32" fillId="9" borderId="47" xfId="0" applyNumberFormat="1" applyFont="1" applyFill="1" applyBorder="1" applyAlignment="1">
      <alignment vertical="center"/>
    </xf>
    <xf numFmtId="0" fontId="9" fillId="9" borderId="1" xfId="0" applyNumberFormat="1" applyFont="1" applyFill="1" applyBorder="1" applyAlignment="1">
      <alignment wrapText="1"/>
    </xf>
    <xf numFmtId="0" fontId="9" fillId="9" borderId="1" xfId="0" applyFont="1" applyFill="1" applyBorder="1" applyAlignment="1">
      <alignment wrapText="1"/>
    </xf>
    <xf numFmtId="4" fontId="9" fillId="9" borderId="1" xfId="0" applyNumberFormat="1" applyFont="1" applyFill="1" applyBorder="1" applyAlignment="1">
      <alignment wrapText="1"/>
    </xf>
    <xf numFmtId="14" fontId="9" fillId="9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top" wrapText="1"/>
    </xf>
    <xf numFmtId="1" fontId="23" fillId="9" borderId="66" xfId="0" applyNumberFormat="1" applyFont="1" applyFill="1" applyBorder="1" applyAlignment="1">
      <alignment wrapText="1"/>
    </xf>
    <xf numFmtId="0" fontId="23" fillId="0" borderId="74" xfId="0" applyFont="1" applyFill="1" applyBorder="1" applyAlignment="1">
      <alignment horizontal="center" vertical="top" wrapText="1"/>
    </xf>
    <xf numFmtId="4" fontId="23" fillId="9" borderId="75" xfId="0" applyNumberFormat="1" applyFont="1" applyFill="1" applyBorder="1" applyAlignment="1">
      <alignment wrapText="1"/>
    </xf>
    <xf numFmtId="2" fontId="23" fillId="9" borderId="75" xfId="0" applyNumberFormat="1" applyFont="1" applyFill="1" applyBorder="1" applyAlignment="1">
      <alignment wrapText="1"/>
    </xf>
    <xf numFmtId="3" fontId="23" fillId="0" borderId="10" xfId="0" applyNumberFormat="1" applyFont="1" applyFill="1" applyBorder="1" applyAlignment="1">
      <alignment horizontal="center" vertical="center" wrapText="1"/>
    </xf>
    <xf numFmtId="2" fontId="23" fillId="9" borderId="3" xfId="0" applyNumberFormat="1" applyFont="1" applyFill="1" applyBorder="1" applyAlignment="1">
      <alignment horizontal="center" wrapText="1"/>
    </xf>
    <xf numFmtId="2" fontId="23" fillId="9" borderId="21" xfId="0" applyNumberFormat="1" applyFont="1" applyFill="1" applyBorder="1" applyAlignment="1">
      <alignment horizontal="center" wrapText="1"/>
    </xf>
    <xf numFmtId="2" fontId="21" fillId="0" borderId="10" xfId="0" applyNumberFormat="1" applyFont="1" applyFill="1" applyBorder="1" applyAlignment="1">
      <alignment horizontal="right" wrapText="1"/>
    </xf>
    <xf numFmtId="2" fontId="23" fillId="9" borderId="10" xfId="0" applyNumberFormat="1" applyFont="1" applyFill="1" applyBorder="1" applyAlignment="1">
      <alignment horizontal="right" wrapText="1"/>
    </xf>
    <xf numFmtId="2" fontId="23" fillId="9" borderId="1" xfId="0" applyNumberFormat="1" applyFont="1" applyFill="1" applyBorder="1" applyAlignment="1">
      <alignment horizontal="right" wrapText="1"/>
    </xf>
    <xf numFmtId="2" fontId="23" fillId="9" borderId="21" xfId="0" applyNumberFormat="1" applyFont="1" applyFill="1" applyBorder="1" applyAlignment="1">
      <alignment horizontal="right" wrapText="1"/>
    </xf>
    <xf numFmtId="2" fontId="21" fillId="9" borderId="1" xfId="0" applyNumberFormat="1" applyFont="1" applyFill="1" applyBorder="1" applyAlignment="1">
      <alignment wrapText="1"/>
    </xf>
    <xf numFmtId="2" fontId="23" fillId="0" borderId="1" xfId="4" applyNumberFormat="1" applyFont="1" applyFill="1" applyBorder="1" applyAlignment="1">
      <alignment horizontal="right" wrapText="1"/>
    </xf>
    <xf numFmtId="2" fontId="23" fillId="0" borderId="53" xfId="4" applyNumberFormat="1" applyFont="1" applyFill="1" applyBorder="1" applyAlignment="1">
      <alignment horizontal="right" wrapText="1"/>
    </xf>
    <xf numFmtId="2" fontId="21" fillId="0" borderId="1" xfId="4" applyNumberFormat="1" applyFont="1" applyFill="1" applyBorder="1" applyAlignment="1">
      <alignment horizontal="right" wrapText="1"/>
    </xf>
    <xf numFmtId="2" fontId="21" fillId="0" borderId="53" xfId="4" applyNumberFormat="1" applyFont="1" applyFill="1" applyBorder="1" applyAlignment="1">
      <alignment horizontal="right" wrapText="1"/>
    </xf>
    <xf numFmtId="2" fontId="23" fillId="0" borderId="59" xfId="4" applyNumberFormat="1" applyFont="1" applyFill="1" applyBorder="1" applyAlignment="1">
      <alignment horizontal="right" wrapText="1"/>
    </xf>
    <xf numFmtId="2" fontId="23" fillId="21" borderId="21" xfId="4" applyNumberFormat="1" applyFont="1" applyFill="1" applyBorder="1" applyAlignment="1">
      <alignment horizontal="center" wrapText="1"/>
    </xf>
    <xf numFmtId="2" fontId="23" fillId="9" borderId="60" xfId="0" applyNumberFormat="1" applyFont="1" applyFill="1" applyBorder="1" applyAlignment="1">
      <alignment horizontal="right" wrapText="1"/>
    </xf>
    <xf numFmtId="2" fontId="23" fillId="9" borderId="3" xfId="0" applyNumberFormat="1" applyFont="1" applyFill="1" applyBorder="1" applyAlignment="1">
      <alignment horizontal="right" wrapText="1"/>
    </xf>
    <xf numFmtId="4" fontId="23" fillId="0" borderId="10" xfId="0" applyNumberFormat="1" applyFont="1" applyFill="1" applyBorder="1" applyAlignment="1">
      <alignment horizontal="right" wrapText="1"/>
    </xf>
    <xf numFmtId="4" fontId="23" fillId="21" borderId="10" xfId="0" applyNumberFormat="1" applyFont="1" applyFill="1" applyBorder="1" applyAlignment="1">
      <alignment horizontal="right" wrapText="1"/>
    </xf>
    <xf numFmtId="2" fontId="23" fillId="9" borderId="20" xfId="0" applyNumberFormat="1" applyFont="1" applyFill="1" applyBorder="1" applyAlignment="1"/>
    <xf numFmtId="2" fontId="21" fillId="9" borderId="18" xfId="0" applyNumberFormat="1" applyFont="1" applyFill="1" applyBorder="1" applyAlignment="1">
      <alignment horizontal="center" wrapText="1"/>
    </xf>
    <xf numFmtId="2" fontId="23" fillId="9" borderId="18" xfId="0" applyNumberFormat="1" applyFont="1" applyFill="1" applyBorder="1" applyAlignment="1">
      <alignment horizontal="center" wrapText="1"/>
    </xf>
    <xf numFmtId="0" fontId="21" fillId="0" borderId="10" xfId="0" applyNumberFormat="1" applyFont="1" applyFill="1" applyBorder="1" applyAlignment="1">
      <alignment horizontal="center" vertical="center" wrapText="1"/>
    </xf>
    <xf numFmtId="14" fontId="23" fillId="9" borderId="1" xfId="0" applyNumberFormat="1" applyFont="1" applyFill="1" applyBorder="1" applyAlignment="1">
      <alignment horizontal="center" vertical="center" wrapText="1"/>
    </xf>
    <xf numFmtId="14" fontId="23" fillId="9" borderId="10" xfId="0" applyNumberFormat="1" applyFont="1" applyFill="1" applyBorder="1" applyAlignment="1">
      <alignment horizontal="center" vertical="center" wrapText="1"/>
    </xf>
    <xf numFmtId="4" fontId="21" fillId="9" borderId="1" xfId="0" applyNumberFormat="1" applyFont="1" applyFill="1" applyBorder="1" applyAlignment="1">
      <alignment horizontal="center" vertical="center" wrapText="1"/>
    </xf>
    <xf numFmtId="2" fontId="23" fillId="18" borderId="50" xfId="0" applyNumberFormat="1" applyFont="1" applyFill="1" applyBorder="1" applyAlignment="1">
      <alignment horizontal="right" wrapText="1"/>
    </xf>
    <xf numFmtId="0" fontId="23" fillId="18" borderId="16" xfId="0" applyNumberFormat="1" applyFont="1" applyFill="1" applyBorder="1" applyAlignment="1">
      <alignment horizontal="right" wrapText="1"/>
    </xf>
    <xf numFmtId="2" fontId="23" fillId="18" borderId="29" xfId="0" applyNumberFormat="1" applyFont="1" applyFill="1" applyBorder="1" applyAlignment="1">
      <alignment horizontal="right" wrapText="1"/>
    </xf>
    <xf numFmtId="2" fontId="23" fillId="21" borderId="29" xfId="0" applyNumberFormat="1" applyFont="1" applyFill="1" applyBorder="1" applyAlignment="1">
      <alignment horizontal="right" wrapText="1"/>
    </xf>
    <xf numFmtId="2" fontId="23" fillId="21" borderId="77" xfId="0" applyNumberFormat="1" applyFont="1" applyFill="1" applyBorder="1" applyAlignment="1">
      <alignment wrapText="1"/>
    </xf>
    <xf numFmtId="0" fontId="23" fillId="21" borderId="78" xfId="0" applyFont="1" applyFill="1" applyBorder="1" applyAlignment="1">
      <alignment wrapText="1"/>
    </xf>
    <xf numFmtId="2" fontId="23" fillId="21" borderId="79" xfId="0" applyNumberFormat="1" applyFont="1" applyFill="1" applyBorder="1" applyAlignment="1">
      <alignment wrapText="1"/>
    </xf>
    <xf numFmtId="2" fontId="23" fillId="21" borderId="48" xfId="0" applyNumberFormat="1" applyFont="1" applyFill="1" applyBorder="1" applyAlignment="1">
      <alignment horizontal="right" wrapText="1"/>
    </xf>
    <xf numFmtId="2" fontId="23" fillId="21" borderId="50" xfId="0" applyNumberFormat="1" applyFont="1" applyFill="1" applyBorder="1" applyAlignment="1">
      <alignment horizontal="right" wrapText="1"/>
    </xf>
    <xf numFmtId="2" fontId="23" fillId="0" borderId="30" xfId="0" applyNumberFormat="1" applyFont="1" applyFill="1" applyBorder="1" applyAlignment="1">
      <alignment horizontal="right" wrapText="1"/>
    </xf>
    <xf numFmtId="2" fontId="23" fillId="9" borderId="30" xfId="0" applyNumberFormat="1" applyFont="1" applyFill="1" applyBorder="1" applyAlignment="1">
      <alignment horizontal="right" wrapText="1"/>
    </xf>
    <xf numFmtId="2" fontId="23" fillId="21" borderId="28" xfId="0" applyNumberFormat="1" applyFont="1" applyFill="1" applyBorder="1" applyAlignment="1">
      <alignment horizontal="right" wrapText="1"/>
    </xf>
    <xf numFmtId="2" fontId="23" fillId="21" borderId="3" xfId="0" applyNumberFormat="1" applyFont="1" applyFill="1" applyBorder="1" applyAlignment="1">
      <alignment horizontal="right" wrapText="1"/>
    </xf>
    <xf numFmtId="2" fontId="23" fillId="0" borderId="3" xfId="0" applyNumberFormat="1" applyFont="1" applyFill="1" applyBorder="1" applyAlignment="1">
      <alignment horizontal="right" wrapText="1"/>
    </xf>
    <xf numFmtId="2" fontId="23" fillId="21" borderId="16" xfId="0" applyNumberFormat="1" applyFont="1" applyFill="1" applyBorder="1" applyAlignment="1">
      <alignment horizontal="right" wrapText="1"/>
    </xf>
    <xf numFmtId="2" fontId="23" fillId="21" borderId="7" xfId="0" applyNumberFormat="1" applyFont="1" applyFill="1" applyBorder="1" applyAlignment="1">
      <alignment horizontal="right" wrapText="1"/>
    </xf>
    <xf numFmtId="2" fontId="23" fillId="21" borderId="33" xfId="0" applyNumberFormat="1" applyFont="1" applyFill="1" applyBorder="1" applyAlignment="1">
      <alignment horizontal="right" wrapText="1"/>
    </xf>
    <xf numFmtId="2" fontId="23" fillId="21" borderId="17" xfId="0" applyNumberFormat="1" applyFont="1" applyFill="1" applyBorder="1" applyAlignment="1">
      <alignment horizontal="right" wrapText="1"/>
    </xf>
    <xf numFmtId="2" fontId="23" fillId="0" borderId="31" xfId="0" applyNumberFormat="1" applyFont="1" applyFill="1" applyBorder="1" applyAlignment="1">
      <alignment horizontal="right" wrapText="1"/>
    </xf>
    <xf numFmtId="2" fontId="23" fillId="21" borderId="60" xfId="0" applyNumberFormat="1" applyFont="1" applyFill="1" applyBorder="1" applyAlignment="1">
      <alignment horizontal="right" wrapText="1"/>
    </xf>
    <xf numFmtId="2" fontId="23" fillId="21" borderId="60" xfId="0" applyNumberFormat="1" applyFont="1" applyFill="1" applyBorder="1" applyAlignment="1">
      <alignment horizontal="right"/>
    </xf>
    <xf numFmtId="2" fontId="23" fillId="21" borderId="31" xfId="0" applyNumberFormat="1" applyFont="1" applyFill="1" applyBorder="1" applyAlignment="1">
      <alignment horizontal="right" wrapText="1"/>
    </xf>
    <xf numFmtId="2" fontId="23" fillId="21" borderId="34" xfId="0" applyNumberFormat="1" applyFont="1" applyFill="1" applyBorder="1" applyAlignment="1">
      <alignment horizontal="right" wrapText="1"/>
    </xf>
    <xf numFmtId="2" fontId="23" fillId="0" borderId="41" xfId="0" applyNumberFormat="1" applyFont="1" applyFill="1" applyBorder="1" applyAlignment="1">
      <alignment horizontal="right" wrapText="1"/>
    </xf>
    <xf numFmtId="4" fontId="9" fillId="21" borderId="1" xfId="0" applyNumberFormat="1" applyFont="1" applyFill="1" applyBorder="1" applyAlignment="1">
      <alignment vertical="top" wrapText="1"/>
    </xf>
    <xf numFmtId="3" fontId="9" fillId="0" borderId="1" xfId="0" applyNumberFormat="1" applyFont="1" applyFill="1" applyBorder="1" applyAlignment="1">
      <alignment vertical="top" wrapText="1"/>
    </xf>
    <xf numFmtId="0" fontId="23" fillId="9" borderId="60" xfId="0" applyNumberFormat="1" applyFont="1" applyFill="1" applyBorder="1" applyAlignment="1">
      <alignment wrapText="1"/>
    </xf>
    <xf numFmtId="2" fontId="23" fillId="9" borderId="60" xfId="0" applyNumberFormat="1" applyFont="1" applyFill="1" applyBorder="1" applyAlignment="1">
      <alignment wrapText="1"/>
    </xf>
    <xf numFmtId="14" fontId="23" fillId="9" borderId="60" xfId="0" applyNumberFormat="1" applyFont="1" applyFill="1" applyBorder="1" applyAlignment="1">
      <alignment horizontal="center" wrapText="1"/>
    </xf>
    <xf numFmtId="0" fontId="23" fillId="9" borderId="7" xfId="0" applyFont="1" applyFill="1" applyBorder="1" applyAlignment="1">
      <alignment wrapText="1"/>
    </xf>
    <xf numFmtId="0" fontId="23" fillId="9" borderId="8" xfId="0" applyFont="1" applyFill="1" applyBorder="1" applyAlignment="1">
      <alignment wrapText="1"/>
    </xf>
    <xf numFmtId="0" fontId="23" fillId="9" borderId="17" xfId="0" applyFont="1" applyFill="1" applyBorder="1" applyAlignment="1">
      <alignment wrapText="1"/>
    </xf>
    <xf numFmtId="0" fontId="23" fillId="9" borderId="18" xfId="0" applyFont="1" applyFill="1" applyBorder="1" applyAlignment="1">
      <alignment wrapText="1"/>
    </xf>
    <xf numFmtId="2" fontId="23" fillId="9" borderId="6" xfId="0" applyNumberFormat="1" applyFont="1" applyFill="1" applyBorder="1" applyAlignment="1">
      <alignment wrapText="1"/>
    </xf>
    <xf numFmtId="2" fontId="23" fillId="9" borderId="19" xfId="0" applyNumberFormat="1" applyFont="1" applyFill="1" applyBorder="1" applyAlignment="1">
      <alignment wrapText="1"/>
    </xf>
    <xf numFmtId="0" fontId="9" fillId="9" borderId="12" xfId="0" applyFont="1" applyFill="1" applyBorder="1" applyAlignment="1">
      <alignment horizontal="center" wrapText="1"/>
    </xf>
    <xf numFmtId="0" fontId="23" fillId="9" borderId="53" xfId="0" applyNumberFormat="1" applyFont="1" applyFill="1" applyBorder="1" applyAlignment="1">
      <alignment wrapText="1"/>
    </xf>
    <xf numFmtId="2" fontId="9" fillId="9" borderId="53" xfId="0" applyNumberFormat="1" applyFont="1" applyFill="1" applyBorder="1" applyAlignment="1">
      <alignment horizontal="right"/>
    </xf>
    <xf numFmtId="4" fontId="9" fillId="9" borderId="60" xfId="0" applyNumberFormat="1" applyFont="1" applyFill="1" applyBorder="1" applyAlignment="1">
      <alignment horizontal="right"/>
    </xf>
    <xf numFmtId="2" fontId="23" fillId="9" borderId="53" xfId="0" applyNumberFormat="1" applyFont="1" applyFill="1" applyBorder="1" applyAlignment="1">
      <alignment horizontal="right" wrapText="1"/>
    </xf>
    <xf numFmtId="2" fontId="23" fillId="9" borderId="51" xfId="0" applyNumberFormat="1" applyFont="1" applyFill="1" applyBorder="1" applyAlignment="1">
      <alignment wrapText="1"/>
    </xf>
    <xf numFmtId="14" fontId="23" fillId="9" borderId="52" xfId="0" applyNumberFormat="1" applyFont="1" applyFill="1" applyBorder="1" applyAlignment="1">
      <alignment horizontal="center" wrapText="1"/>
    </xf>
    <xf numFmtId="1" fontId="23" fillId="9" borderId="52" xfId="0" applyNumberFormat="1" applyFont="1" applyFill="1" applyBorder="1" applyAlignment="1">
      <alignment horizontal="center" vertical="top" wrapText="1"/>
    </xf>
    <xf numFmtId="2" fontId="23" fillId="9" borderId="53" xfId="0" applyNumberFormat="1" applyFont="1" applyFill="1" applyBorder="1" applyAlignment="1">
      <alignment wrapText="1"/>
    </xf>
    <xf numFmtId="0" fontId="23" fillId="9" borderId="53" xfId="0" applyNumberFormat="1" applyFont="1" applyFill="1" applyBorder="1" applyAlignment="1">
      <alignment horizontal="left" wrapText="1"/>
    </xf>
    <xf numFmtId="2" fontId="23" fillId="9" borderId="60" xfId="0" applyNumberFormat="1" applyFont="1" applyFill="1" applyBorder="1" applyAlignment="1">
      <alignment vertical="top" wrapText="1"/>
    </xf>
    <xf numFmtId="2" fontId="23" fillId="9" borderId="3" xfId="0" applyNumberFormat="1" applyFont="1" applyFill="1" applyBorder="1" applyAlignment="1">
      <alignment vertical="top" wrapText="1"/>
    </xf>
    <xf numFmtId="2" fontId="23" fillId="9" borderId="53" xfId="0" applyNumberFormat="1" applyFont="1" applyFill="1" applyBorder="1" applyAlignment="1">
      <alignment horizontal="right" vertical="top" wrapText="1"/>
    </xf>
    <xf numFmtId="2" fontId="23" fillId="9" borderId="51" xfId="0" applyNumberFormat="1" applyFont="1" applyFill="1" applyBorder="1" applyAlignment="1">
      <alignment vertical="top" wrapText="1"/>
    </xf>
    <xf numFmtId="14" fontId="23" fillId="9" borderId="52" xfId="0" applyNumberFormat="1" applyFont="1" applyFill="1" applyBorder="1" applyAlignment="1">
      <alignment horizontal="center" vertical="top" wrapText="1"/>
    </xf>
    <xf numFmtId="0" fontId="23" fillId="9" borderId="53" xfId="0" applyNumberFormat="1" applyFont="1" applyFill="1" applyBorder="1" applyAlignment="1">
      <alignment vertical="top" wrapText="1"/>
    </xf>
    <xf numFmtId="2" fontId="23" fillId="9" borderId="53" xfId="0" applyNumberFormat="1" applyFont="1" applyFill="1" applyBorder="1" applyAlignment="1">
      <alignment vertical="top" wrapText="1"/>
    </xf>
    <xf numFmtId="2" fontId="23" fillId="9" borderId="10" xfId="0" applyNumberFormat="1" applyFont="1" applyFill="1" applyBorder="1" applyAlignment="1">
      <alignment vertical="top" wrapText="1"/>
    </xf>
    <xf numFmtId="0" fontId="23" fillId="9" borderId="3" xfId="0" applyNumberFormat="1" applyFont="1" applyFill="1" applyBorder="1" applyAlignment="1">
      <alignment vertical="top" wrapText="1"/>
    </xf>
    <xf numFmtId="2" fontId="23" fillId="9" borderId="60" xfId="0" applyNumberFormat="1" applyFont="1" applyFill="1" applyBorder="1" applyAlignment="1">
      <alignment horizontal="right" vertical="top" wrapText="1"/>
    </xf>
    <xf numFmtId="2" fontId="23" fillId="9" borderId="61" xfId="0" applyNumberFormat="1" applyFont="1" applyFill="1" applyBorder="1" applyAlignment="1">
      <alignment vertical="top" wrapText="1"/>
    </xf>
    <xf numFmtId="14" fontId="23" fillId="9" borderId="59" xfId="0" applyNumberFormat="1" applyFont="1" applyFill="1" applyBorder="1" applyAlignment="1">
      <alignment horizontal="center" vertical="top" wrapText="1"/>
    </xf>
    <xf numFmtId="1" fontId="23" fillId="9" borderId="59" xfId="0" applyNumberFormat="1" applyFont="1" applyFill="1" applyBorder="1" applyAlignment="1">
      <alignment horizontal="center" vertical="top" wrapText="1"/>
    </xf>
    <xf numFmtId="0" fontId="23" fillId="9" borderId="60" xfId="0" applyNumberFormat="1" applyFont="1" applyFill="1" applyBorder="1" applyAlignment="1">
      <alignment vertical="top" wrapText="1"/>
    </xf>
    <xf numFmtId="0" fontId="23" fillId="9" borderId="62" xfId="0" applyNumberFormat="1" applyFont="1" applyFill="1" applyBorder="1" applyAlignment="1">
      <alignment vertical="top" wrapText="1"/>
    </xf>
    <xf numFmtId="0" fontId="23" fillId="9" borderId="10" xfId="0" applyNumberFormat="1" applyFont="1" applyFill="1" applyBorder="1" applyAlignment="1">
      <alignment horizontal="right" wrapText="1"/>
    </xf>
    <xf numFmtId="1" fontId="23" fillId="9" borderId="10" xfId="0" applyNumberFormat="1" applyFont="1" applyFill="1" applyBorder="1" applyAlignment="1">
      <alignment horizontal="center" vertical="top" wrapText="1"/>
    </xf>
    <xf numFmtId="0" fontId="23" fillId="9" borderId="10" xfId="0" applyNumberFormat="1" applyFont="1" applyFill="1" applyBorder="1" applyAlignment="1">
      <alignment horizontal="left" vertical="top" wrapText="1"/>
    </xf>
    <xf numFmtId="0" fontId="23" fillId="9" borderId="1" xfId="0" applyNumberFormat="1" applyFont="1" applyFill="1" applyBorder="1" applyAlignment="1">
      <alignment horizontal="right" wrapText="1"/>
    </xf>
    <xf numFmtId="4" fontId="23" fillId="9" borderId="10" xfId="0" applyNumberFormat="1" applyFont="1" applyFill="1" applyBorder="1" applyAlignment="1">
      <alignment horizontal="right" wrapText="1"/>
    </xf>
    <xf numFmtId="2" fontId="23" fillId="9" borderId="1" xfId="0" applyNumberFormat="1" applyFont="1" applyFill="1" applyBorder="1" applyAlignment="1"/>
    <xf numFmtId="0" fontId="23" fillId="9" borderId="16" xfId="0" applyFont="1" applyFill="1" applyBorder="1" applyAlignment="1">
      <alignment wrapText="1"/>
    </xf>
    <xf numFmtId="0" fontId="23" fillId="9" borderId="0" xfId="0" applyNumberFormat="1" applyFont="1" applyFill="1" applyBorder="1" applyAlignment="1">
      <alignment wrapText="1"/>
    </xf>
    <xf numFmtId="0" fontId="23" fillId="9" borderId="47" xfId="0" applyNumberFormat="1" applyFont="1" applyFill="1" applyBorder="1" applyAlignment="1">
      <alignment wrapText="1"/>
    </xf>
    <xf numFmtId="2" fontId="23" fillId="9" borderId="47" xfId="0" applyNumberFormat="1" applyFont="1" applyFill="1" applyBorder="1" applyAlignment="1">
      <alignment wrapText="1"/>
    </xf>
    <xf numFmtId="4" fontId="23" fillId="9" borderId="47" xfId="0" applyNumberFormat="1" applyFont="1" applyFill="1" applyBorder="1" applyAlignment="1">
      <alignment horizontal="right" wrapText="1"/>
    </xf>
    <xf numFmtId="2" fontId="23" fillId="9" borderId="31" xfId="0" applyNumberFormat="1" applyFont="1" applyFill="1" applyBorder="1" applyAlignment="1">
      <alignment wrapText="1"/>
    </xf>
    <xf numFmtId="14" fontId="23" fillId="9" borderId="38" xfId="0" applyNumberFormat="1" applyFont="1" applyFill="1" applyBorder="1" applyAlignment="1">
      <alignment horizontal="center" wrapText="1"/>
    </xf>
    <xf numFmtId="1" fontId="23" fillId="9" borderId="38" xfId="0" applyNumberFormat="1" applyFont="1" applyFill="1" applyBorder="1" applyAlignment="1">
      <alignment horizontal="center" vertical="top" wrapText="1"/>
    </xf>
    <xf numFmtId="0" fontId="23" fillId="9" borderId="38" xfId="0" applyNumberFormat="1" applyFont="1" applyFill="1" applyBorder="1" applyAlignment="1">
      <alignment horizontal="left" vertical="top" wrapText="1"/>
    </xf>
    <xf numFmtId="0" fontId="23" fillId="9" borderId="3" xfId="0" applyNumberFormat="1" applyFont="1" applyFill="1" applyBorder="1" applyAlignment="1">
      <alignment wrapText="1"/>
    </xf>
    <xf numFmtId="4" fontId="23" fillId="9" borderId="16" xfId="0" applyNumberFormat="1" applyFont="1" applyFill="1" applyBorder="1" applyAlignment="1">
      <alignment horizontal="right" wrapText="1"/>
    </xf>
    <xf numFmtId="0" fontId="23" fillId="9" borderId="38" xfId="0" applyNumberFormat="1" applyFont="1" applyFill="1" applyBorder="1" applyAlignment="1">
      <alignment wrapText="1"/>
    </xf>
    <xf numFmtId="2" fontId="23" fillId="9" borderId="38" xfId="0" applyNumberFormat="1" applyFont="1" applyFill="1" applyBorder="1" applyAlignment="1">
      <alignment wrapText="1"/>
    </xf>
    <xf numFmtId="4" fontId="23" fillId="9" borderId="38" xfId="0" applyNumberFormat="1" applyFont="1" applyFill="1" applyBorder="1" applyAlignment="1">
      <alignment horizontal="right" wrapText="1"/>
    </xf>
    <xf numFmtId="0" fontId="23" fillId="9" borderId="45" xfId="0" applyNumberFormat="1" applyFont="1" applyFill="1" applyBorder="1" applyAlignment="1">
      <alignment wrapText="1"/>
    </xf>
    <xf numFmtId="2" fontId="23" fillId="9" borderId="45" xfId="0" applyNumberFormat="1" applyFont="1" applyFill="1" applyBorder="1" applyAlignment="1">
      <alignment wrapText="1"/>
    </xf>
    <xf numFmtId="2" fontId="23" fillId="9" borderId="46" xfId="0" applyNumberFormat="1" applyFont="1" applyFill="1" applyBorder="1" applyAlignment="1">
      <alignment wrapText="1"/>
    </xf>
    <xf numFmtId="0" fontId="23" fillId="9" borderId="22" xfId="0" applyNumberFormat="1" applyFont="1" applyFill="1" applyBorder="1" applyAlignment="1">
      <alignment wrapText="1"/>
    </xf>
    <xf numFmtId="1" fontId="23" fillId="9" borderId="10" xfId="0" applyNumberFormat="1" applyFont="1" applyFill="1" applyBorder="1" applyAlignment="1">
      <alignment wrapText="1"/>
    </xf>
    <xf numFmtId="1" fontId="23" fillId="9" borderId="47" xfId="0" applyNumberFormat="1" applyFont="1" applyFill="1" applyBorder="1" applyAlignment="1">
      <alignment wrapText="1"/>
    </xf>
    <xf numFmtId="2" fontId="23" fillId="9" borderId="47" xfId="0" applyNumberFormat="1" applyFont="1" applyFill="1" applyBorder="1" applyAlignment="1">
      <alignment horizontal="center" wrapText="1"/>
    </xf>
    <xf numFmtId="0" fontId="23" fillId="9" borderId="63" xfId="0" applyNumberFormat="1" applyFont="1" applyFill="1" applyBorder="1" applyAlignment="1">
      <alignment wrapText="1"/>
    </xf>
    <xf numFmtId="165" fontId="23" fillId="9" borderId="10" xfId="0" applyNumberFormat="1" applyFont="1" applyFill="1" applyBorder="1" applyAlignment="1">
      <alignment horizontal="right" vertical="top" wrapText="1"/>
    </xf>
    <xf numFmtId="0" fontId="23" fillId="9" borderId="74" xfId="0" applyNumberFormat="1" applyFont="1" applyFill="1" applyBorder="1" applyAlignment="1">
      <alignment wrapText="1"/>
    </xf>
    <xf numFmtId="0" fontId="23" fillId="9" borderId="76" xfId="0" applyNumberFormat="1" applyFont="1" applyFill="1" applyBorder="1" applyAlignment="1">
      <alignment wrapText="1"/>
    </xf>
    <xf numFmtId="0" fontId="23" fillId="9" borderId="76" xfId="0" applyFont="1" applyFill="1" applyBorder="1" applyAlignment="1">
      <alignment wrapText="1"/>
    </xf>
    <xf numFmtId="0" fontId="23" fillId="9" borderId="47" xfId="0" applyFont="1" applyFill="1" applyBorder="1" applyAlignment="1">
      <alignment wrapText="1"/>
    </xf>
    <xf numFmtId="2" fontId="23" fillId="9" borderId="47" xfId="0" applyNumberFormat="1" applyFont="1" applyFill="1" applyBorder="1" applyAlignment="1">
      <alignment horizontal="right" wrapText="1"/>
    </xf>
    <xf numFmtId="14" fontId="23" fillId="9" borderId="38" xfId="0" applyNumberFormat="1" applyFont="1" applyFill="1" applyBorder="1" applyAlignment="1">
      <alignment horizontal="center" vertical="center" wrapText="1"/>
    </xf>
    <xf numFmtId="0" fontId="23" fillId="9" borderId="38" xfId="0" applyFont="1" applyFill="1" applyBorder="1" applyAlignment="1">
      <alignment wrapText="1"/>
    </xf>
    <xf numFmtId="2" fontId="23" fillId="9" borderId="16" xfId="0" applyNumberFormat="1" applyFont="1" applyFill="1" applyBorder="1" applyAlignment="1">
      <alignment horizontal="right" wrapText="1"/>
    </xf>
    <xf numFmtId="14" fontId="23" fillId="9" borderId="64" xfId="0" applyNumberFormat="1" applyFont="1" applyFill="1" applyBorder="1" applyAlignment="1">
      <alignment horizontal="center" vertical="center" wrapText="1"/>
    </xf>
    <xf numFmtId="0" fontId="23" fillId="9" borderId="64" xfId="0" applyFont="1" applyFill="1" applyBorder="1" applyAlignment="1">
      <alignment wrapText="1"/>
    </xf>
    <xf numFmtId="0" fontId="23" fillId="9" borderId="75" xfId="0" applyFont="1" applyFill="1" applyBorder="1" applyAlignment="1">
      <alignment wrapText="1"/>
    </xf>
    <xf numFmtId="2" fontId="23" fillId="9" borderId="75" xfId="0" applyNumberFormat="1" applyFont="1" applyFill="1" applyBorder="1" applyAlignment="1">
      <alignment horizontal="right" wrapText="1"/>
    </xf>
    <xf numFmtId="2" fontId="23" fillId="9" borderId="62" xfId="0" applyNumberFormat="1" applyFont="1" applyFill="1" applyBorder="1" applyAlignment="1">
      <alignment wrapText="1"/>
    </xf>
    <xf numFmtId="0" fontId="23" fillId="9" borderId="10" xfId="3" applyNumberFormat="1" applyFont="1" applyFill="1" applyBorder="1" applyAlignment="1">
      <alignment wrapText="1"/>
    </xf>
    <xf numFmtId="4" fontId="23" fillId="9" borderId="10" xfId="3" applyNumberFormat="1" applyFont="1" applyFill="1" applyBorder="1" applyAlignment="1">
      <alignment wrapText="1"/>
    </xf>
    <xf numFmtId="0" fontId="23" fillId="9" borderId="10" xfId="3" applyNumberFormat="1" applyFont="1" applyFill="1" applyBorder="1" applyAlignment="1">
      <alignment horizontal="center" wrapText="1"/>
    </xf>
    <xf numFmtId="0" fontId="23" fillId="9" borderId="10" xfId="3" applyNumberFormat="1" applyFont="1" applyFill="1" applyBorder="1" applyAlignment="1">
      <alignment horizontal="left" vertical="top" wrapText="1"/>
    </xf>
    <xf numFmtId="2" fontId="23" fillId="9" borderId="10" xfId="3" applyNumberFormat="1" applyFont="1" applyFill="1" applyBorder="1" applyAlignment="1">
      <alignment horizontal="right" vertical="top" wrapText="1"/>
    </xf>
    <xf numFmtId="1" fontId="23" fillId="9" borderId="10" xfId="3" applyNumberFormat="1" applyFont="1" applyFill="1" applyBorder="1" applyAlignment="1">
      <alignment horizontal="center" vertical="top" wrapText="1"/>
    </xf>
    <xf numFmtId="166" fontId="23" fillId="9" borderId="10" xfId="3" applyNumberFormat="1" applyFont="1" applyFill="1" applyBorder="1" applyAlignment="1">
      <alignment horizontal="center" vertical="top" wrapText="1"/>
    </xf>
    <xf numFmtId="0" fontId="23" fillId="9" borderId="1" xfId="3" applyNumberFormat="1" applyFont="1" applyFill="1" applyBorder="1" applyAlignment="1">
      <alignment wrapText="1"/>
    </xf>
    <xf numFmtId="4" fontId="23" fillId="9" borderId="1" xfId="3" applyNumberFormat="1" applyFont="1" applyFill="1" applyBorder="1" applyAlignment="1">
      <alignment wrapText="1"/>
    </xf>
    <xf numFmtId="14" fontId="23" fillId="9" borderId="1" xfId="3" applyNumberFormat="1" applyFont="1" applyFill="1" applyBorder="1" applyAlignment="1">
      <alignment horizontal="center" wrapText="1"/>
    </xf>
    <xf numFmtId="0" fontId="23" fillId="9" borderId="1" xfId="3" applyNumberFormat="1" applyFont="1" applyFill="1" applyBorder="1" applyAlignment="1">
      <alignment horizontal="left" vertical="top" wrapText="1"/>
    </xf>
    <xf numFmtId="2" fontId="23" fillId="9" borderId="1" xfId="3" applyNumberFormat="1" applyFont="1" applyFill="1" applyBorder="1" applyAlignment="1">
      <alignment horizontal="right" vertical="top" wrapText="1"/>
    </xf>
    <xf numFmtId="1" fontId="23" fillId="9" borderId="1" xfId="3" applyNumberFormat="1" applyFont="1" applyFill="1" applyBorder="1" applyAlignment="1">
      <alignment horizontal="center" vertical="top" wrapText="1"/>
    </xf>
    <xf numFmtId="166" fontId="23" fillId="9" borderId="1" xfId="3" applyNumberFormat="1" applyFont="1" applyFill="1" applyBorder="1" applyAlignment="1">
      <alignment horizontal="center" vertical="top" wrapText="1"/>
    </xf>
    <xf numFmtId="0" fontId="23" fillId="9" borderId="1" xfId="3" applyNumberFormat="1" applyFont="1" applyFill="1" applyBorder="1" applyAlignment="1">
      <alignment horizontal="center" wrapText="1"/>
    </xf>
    <xf numFmtId="0" fontId="23" fillId="9" borderId="1" xfId="0" applyFont="1" applyFill="1" applyBorder="1" applyAlignment="1">
      <alignment horizontal="center" vertical="center" wrapText="1"/>
    </xf>
    <xf numFmtId="3" fontId="23" fillId="9" borderId="1" xfId="0" applyNumberFormat="1" applyFont="1" applyFill="1" applyBorder="1" applyAlignment="1">
      <alignment horizontal="right" vertical="top" wrapText="1"/>
    </xf>
    <xf numFmtId="0" fontId="23" fillId="9" borderId="1" xfId="0" applyFont="1" applyFill="1" applyBorder="1" applyAlignment="1">
      <alignment horizontal="right" vertical="top" wrapText="1"/>
    </xf>
    <xf numFmtId="0" fontId="23" fillId="9" borderId="59" xfId="0" applyFont="1" applyFill="1" applyBorder="1" applyAlignment="1">
      <alignment wrapText="1"/>
    </xf>
    <xf numFmtId="2" fontId="23" fillId="9" borderId="59" xfId="0" applyNumberFormat="1" applyFont="1" applyFill="1" applyBorder="1" applyAlignment="1">
      <alignment wrapText="1"/>
    </xf>
    <xf numFmtId="2" fontId="23" fillId="9" borderId="59" xfId="0" applyNumberFormat="1" applyFont="1" applyFill="1" applyBorder="1" applyAlignment="1">
      <alignment horizontal="right" wrapText="1"/>
    </xf>
    <xf numFmtId="14" fontId="23" fillId="9" borderId="59" xfId="0" applyNumberFormat="1" applyFont="1" applyFill="1" applyBorder="1" applyAlignment="1">
      <alignment horizontal="center" wrapText="1"/>
    </xf>
    <xf numFmtId="3" fontId="23" fillId="9" borderId="59" xfId="0" applyNumberFormat="1" applyFont="1" applyFill="1" applyBorder="1" applyAlignment="1">
      <alignment horizontal="right" vertical="top" wrapText="1"/>
    </xf>
    <xf numFmtId="0" fontId="23" fillId="9" borderId="59" xfId="0" applyFont="1" applyFill="1" applyBorder="1" applyAlignment="1">
      <alignment horizontal="right" vertical="top" wrapText="1"/>
    </xf>
    <xf numFmtId="0" fontId="23" fillId="9" borderId="59" xfId="0" applyFont="1" applyFill="1" applyBorder="1" applyAlignment="1">
      <alignment horizontal="center" vertical="top" wrapText="1"/>
    </xf>
    <xf numFmtId="0" fontId="23" fillId="9" borderId="42" xfId="0" applyNumberFormat="1" applyFont="1" applyFill="1" applyBorder="1" applyAlignment="1">
      <alignment wrapText="1"/>
    </xf>
    <xf numFmtId="14" fontId="23" fillId="9" borderId="21" xfId="0" applyNumberFormat="1" applyFont="1" applyFill="1" applyBorder="1" applyAlignment="1">
      <alignment wrapText="1"/>
    </xf>
    <xf numFmtId="3" fontId="23" fillId="9" borderId="21" xfId="0" applyNumberFormat="1" applyFont="1" applyFill="1" applyBorder="1" applyAlignment="1">
      <alignment horizontal="right" vertical="top" wrapText="1"/>
    </xf>
    <xf numFmtId="0" fontId="23" fillId="9" borderId="21" xfId="0" applyFont="1" applyFill="1" applyBorder="1" applyAlignment="1">
      <alignment horizontal="right" vertical="top" wrapText="1"/>
    </xf>
    <xf numFmtId="0" fontId="23" fillId="9" borderId="21" xfId="0" applyFont="1" applyFill="1" applyBorder="1" applyAlignment="1">
      <alignment horizontal="center" vertical="top" wrapText="1"/>
    </xf>
    <xf numFmtId="0" fontId="23" fillId="9" borderId="21" xfId="0" applyFont="1" applyFill="1" applyBorder="1" applyAlignment="1">
      <alignment horizontal="center" vertical="center" wrapText="1"/>
    </xf>
    <xf numFmtId="0" fontId="23" fillId="9" borderId="21" xfId="0" applyFont="1" applyFill="1" applyBorder="1" applyAlignment="1">
      <alignment horizontal="center" wrapText="1"/>
    </xf>
    <xf numFmtId="0" fontId="23" fillId="9" borderId="10" xfId="0" applyNumberFormat="1" applyFont="1" applyFill="1" applyBorder="1" applyAlignment="1"/>
    <xf numFmtId="4" fontId="23" fillId="9" borderId="10" xfId="0" applyNumberFormat="1" applyFont="1" applyFill="1" applyBorder="1" applyAlignment="1">
      <alignment horizontal="right" vertical="top" wrapText="1"/>
    </xf>
    <xf numFmtId="0" fontId="27" fillId="9" borderId="10" xfId="0" applyFont="1" applyFill="1" applyBorder="1" applyAlignment="1">
      <alignment horizontal="center" vertical="top" wrapText="1"/>
    </xf>
    <xf numFmtId="2" fontId="23" fillId="9" borderId="0" xfId="0" applyNumberFormat="1" applyFont="1" applyFill="1" applyAlignment="1">
      <alignment wrapText="1"/>
    </xf>
    <xf numFmtId="2" fontId="23" fillId="9" borderId="2" xfId="0" applyNumberFormat="1" applyFont="1" applyFill="1" applyBorder="1" applyAlignment="1">
      <alignment horizontal="right" wrapText="1"/>
    </xf>
    <xf numFmtId="0" fontId="23" fillId="9" borderId="0" xfId="0" applyFont="1" applyFill="1" applyAlignment="1">
      <alignment horizontal="center" vertical="top" wrapText="1"/>
    </xf>
    <xf numFmtId="0" fontId="23" fillId="9" borderId="21" xfId="0" applyFont="1" applyFill="1" applyBorder="1" applyAlignment="1">
      <alignment wrapText="1"/>
    </xf>
    <xf numFmtId="0" fontId="23" fillId="9" borderId="60" xfId="0" applyFont="1" applyFill="1" applyBorder="1" applyAlignment="1">
      <alignment wrapText="1"/>
    </xf>
    <xf numFmtId="2" fontId="23" fillId="9" borderId="31" xfId="0" applyNumberFormat="1" applyFont="1" applyFill="1" applyBorder="1" applyAlignment="1">
      <alignment horizontal="right" wrapText="1"/>
    </xf>
    <xf numFmtId="4" fontId="23" fillId="9" borderId="59" xfId="0" applyNumberFormat="1" applyFont="1" applyFill="1" applyBorder="1" applyAlignment="1">
      <alignment wrapText="1"/>
    </xf>
    <xf numFmtId="0" fontId="23" fillId="9" borderId="59" xfId="0" applyFont="1" applyFill="1" applyBorder="1" applyAlignment="1">
      <alignment horizontal="center" vertical="center" wrapText="1"/>
    </xf>
    <xf numFmtId="0" fontId="23" fillId="9" borderId="32" xfId="0" applyNumberFormat="1" applyFont="1" applyFill="1" applyBorder="1" applyAlignment="1">
      <alignment wrapText="1"/>
    </xf>
    <xf numFmtId="2" fontId="23" fillId="9" borderId="10" xfId="0" applyNumberFormat="1" applyFont="1" applyFill="1" applyBorder="1" applyAlignment="1">
      <alignment horizontal="right"/>
    </xf>
    <xf numFmtId="2" fontId="23" fillId="9" borderId="1" xfId="0" applyNumberFormat="1" applyFont="1" applyFill="1" applyBorder="1" applyAlignment="1">
      <alignment horizontal="right"/>
    </xf>
    <xf numFmtId="0" fontId="23" fillId="9" borderId="0" xfId="0" applyFont="1" applyFill="1" applyBorder="1" applyAlignment="1">
      <alignment horizontal="center" vertical="center" wrapText="1" shrinkToFit="1"/>
    </xf>
    <xf numFmtId="0" fontId="23" fillId="9" borderId="38" xfId="0" applyFont="1" applyFill="1" applyBorder="1" applyAlignment="1">
      <alignment horizontal="center" vertical="top" wrapText="1"/>
    </xf>
    <xf numFmtId="0" fontId="23" fillId="9" borderId="38" xfId="0" applyFont="1" applyFill="1" applyBorder="1" applyAlignment="1">
      <alignment horizontal="center" vertical="center" wrapText="1"/>
    </xf>
    <xf numFmtId="0" fontId="23" fillId="9" borderId="53" xfId="0" applyFont="1" applyFill="1" applyBorder="1" applyAlignment="1">
      <alignment wrapText="1"/>
    </xf>
    <xf numFmtId="14" fontId="23" fillId="9" borderId="58" xfId="0" applyNumberFormat="1" applyFont="1" applyFill="1" applyBorder="1" applyAlignment="1">
      <alignment horizontal="center" wrapText="1"/>
    </xf>
    <xf numFmtId="1" fontId="23" fillId="9" borderId="3" xfId="0" applyNumberFormat="1" applyFont="1" applyFill="1" applyBorder="1" applyAlignment="1">
      <alignment wrapText="1"/>
    </xf>
    <xf numFmtId="1" fontId="23" fillId="9" borderId="0" xfId="0" applyNumberFormat="1" applyFont="1" applyFill="1" applyBorder="1" applyAlignment="1">
      <alignment wrapText="1"/>
    </xf>
    <xf numFmtId="14" fontId="23" fillId="9" borderId="64" xfId="0" applyNumberFormat="1" applyFont="1" applyFill="1" applyBorder="1" applyAlignment="1">
      <alignment horizontal="center" wrapText="1"/>
    </xf>
    <xf numFmtId="2" fontId="23" fillId="9" borderId="10" xfId="3" applyNumberFormat="1" applyFont="1" applyFill="1" applyBorder="1" applyAlignment="1">
      <alignment horizontal="right" wrapText="1"/>
    </xf>
    <xf numFmtId="14" fontId="23" fillId="9" borderId="10" xfId="3" applyNumberFormat="1" applyFont="1" applyFill="1" applyBorder="1" applyAlignment="1">
      <alignment horizontal="center" wrapText="1"/>
    </xf>
    <xf numFmtId="0" fontId="23" fillId="9" borderId="39" xfId="0" applyFont="1" applyFill="1" applyBorder="1" applyAlignment="1">
      <alignment wrapText="1"/>
    </xf>
    <xf numFmtId="2" fontId="23" fillId="9" borderId="39" xfId="0" applyNumberFormat="1" applyFont="1" applyFill="1" applyBorder="1" applyAlignment="1">
      <alignment horizontal="right" wrapText="1"/>
    </xf>
    <xf numFmtId="1" fontId="23" fillId="9" borderId="39" xfId="0" applyNumberFormat="1" applyFont="1" applyFill="1" applyBorder="1" applyAlignment="1">
      <alignment wrapText="1"/>
    </xf>
    <xf numFmtId="2" fontId="23" fillId="9" borderId="0" xfId="0" applyNumberFormat="1" applyFont="1" applyFill="1" applyBorder="1" applyAlignment="1">
      <alignment horizontal="right" wrapText="1"/>
    </xf>
    <xf numFmtId="0" fontId="23" fillId="9" borderId="65" xfId="0" applyFont="1" applyFill="1" applyBorder="1" applyAlignment="1">
      <alignment wrapText="1"/>
    </xf>
    <xf numFmtId="2" fontId="23" fillId="9" borderId="65" xfId="0" applyNumberFormat="1" applyFont="1" applyFill="1" applyBorder="1" applyAlignment="1">
      <alignment horizontal="right" wrapText="1"/>
    </xf>
    <xf numFmtId="2" fontId="23" fillId="9" borderId="66" xfId="0" applyNumberFormat="1" applyFont="1" applyFill="1" applyBorder="1" applyAlignment="1">
      <alignment horizontal="right" wrapText="1"/>
    </xf>
    <xf numFmtId="1" fontId="23" fillId="9" borderId="67" xfId="0" applyNumberFormat="1" applyFont="1" applyFill="1" applyBorder="1" applyAlignment="1">
      <alignment wrapText="1"/>
    </xf>
    <xf numFmtId="2" fontId="23" fillId="9" borderId="67" xfId="0" applyNumberFormat="1" applyFont="1" applyFill="1" applyBorder="1" applyAlignment="1">
      <alignment horizontal="right" wrapText="1"/>
    </xf>
    <xf numFmtId="2" fontId="23" fillId="9" borderId="68" xfId="0" applyNumberFormat="1" applyFont="1" applyFill="1" applyBorder="1" applyAlignment="1">
      <alignment horizontal="right" wrapText="1"/>
    </xf>
    <xf numFmtId="14" fontId="23" fillId="9" borderId="65" xfId="0" applyNumberFormat="1" applyFont="1" applyFill="1" applyBorder="1" applyAlignment="1">
      <alignment horizontal="center" wrapText="1"/>
    </xf>
    <xf numFmtId="4" fontId="23" fillId="9" borderId="65" xfId="0" applyNumberFormat="1" applyFont="1" applyFill="1" applyBorder="1" applyAlignment="1">
      <alignment wrapText="1"/>
    </xf>
    <xf numFmtId="1" fontId="23" fillId="9" borderId="22" xfId="0" applyNumberFormat="1" applyFont="1" applyFill="1" applyBorder="1" applyAlignment="1">
      <alignment wrapText="1"/>
    </xf>
    <xf numFmtId="2" fontId="23" fillId="9" borderId="39" xfId="0" applyNumberFormat="1" applyFont="1" applyFill="1" applyBorder="1" applyAlignment="1">
      <alignment wrapText="1"/>
    </xf>
    <xf numFmtId="1" fontId="23" fillId="9" borderId="31" xfId="0" applyNumberFormat="1" applyFont="1" applyFill="1" applyBorder="1" applyAlignment="1">
      <alignment wrapText="1"/>
    </xf>
    <xf numFmtId="2" fontId="23" fillId="9" borderId="39" xfId="0" applyNumberFormat="1" applyFont="1" applyFill="1" applyBorder="1" applyAlignment="1">
      <alignment horizontal="center" wrapText="1"/>
    </xf>
    <xf numFmtId="2" fontId="23" fillId="9" borderId="65" xfId="0" applyNumberFormat="1" applyFont="1" applyFill="1" applyBorder="1" applyAlignment="1">
      <alignment horizontal="center" wrapText="1"/>
    </xf>
    <xf numFmtId="2" fontId="23" fillId="9" borderId="65" xfId="0" applyNumberFormat="1" applyFont="1" applyFill="1" applyBorder="1" applyAlignment="1">
      <alignment wrapText="1"/>
    </xf>
    <xf numFmtId="2" fontId="23" fillId="9" borderId="66" xfId="0" applyNumberFormat="1" applyFont="1" applyFill="1" applyBorder="1" applyAlignment="1">
      <alignment wrapText="1"/>
    </xf>
    <xf numFmtId="2" fontId="23" fillId="9" borderId="66" xfId="0" applyNumberFormat="1" applyFont="1" applyFill="1" applyBorder="1" applyAlignment="1">
      <alignment horizontal="center" wrapText="1"/>
    </xf>
    <xf numFmtId="2" fontId="23" fillId="9" borderId="68" xfId="0" applyNumberFormat="1" applyFont="1" applyFill="1" applyBorder="1" applyAlignment="1">
      <alignment wrapText="1"/>
    </xf>
    <xf numFmtId="1" fontId="23" fillId="9" borderId="65" xfId="0" applyNumberFormat="1" applyFont="1" applyFill="1" applyBorder="1" applyAlignment="1">
      <alignment wrapText="1"/>
    </xf>
    <xf numFmtId="0" fontId="23" fillId="9" borderId="43" xfId="0" applyNumberFormat="1" applyFont="1" applyFill="1" applyBorder="1" applyAlignment="1">
      <alignment wrapText="1"/>
    </xf>
    <xf numFmtId="2" fontId="23" fillId="9" borderId="38" xfId="0" applyNumberFormat="1" applyFont="1" applyFill="1" applyBorder="1" applyAlignment="1">
      <alignment horizontal="right" wrapText="1"/>
    </xf>
    <xf numFmtId="0" fontId="23" fillId="9" borderId="44" xfId="0" applyNumberFormat="1" applyFont="1" applyFill="1" applyBorder="1" applyAlignment="1">
      <alignment wrapText="1"/>
    </xf>
    <xf numFmtId="1" fontId="23" fillId="9" borderId="44" xfId="0" applyNumberFormat="1" applyFont="1" applyFill="1" applyBorder="1" applyAlignment="1">
      <alignment wrapText="1"/>
    </xf>
    <xf numFmtId="0" fontId="23" fillId="9" borderId="65" xfId="0" applyFont="1" applyFill="1" applyBorder="1" applyAlignment="1">
      <alignment horizontal="center" vertical="top" wrapText="1"/>
    </xf>
    <xf numFmtId="14" fontId="23" fillId="9" borderId="18" xfId="0" applyNumberFormat="1" applyFont="1" applyFill="1" applyBorder="1" applyAlignment="1">
      <alignment horizontal="center" wrapText="1"/>
    </xf>
    <xf numFmtId="4" fontId="23" fillId="9" borderId="18" xfId="0" applyNumberFormat="1" applyFont="1" applyFill="1" applyBorder="1" applyAlignment="1">
      <alignment wrapText="1"/>
    </xf>
    <xf numFmtId="0" fontId="23" fillId="9" borderId="18" xfId="0" applyFont="1" applyFill="1" applyBorder="1" applyAlignment="1">
      <alignment horizontal="center" vertical="top" wrapText="1"/>
    </xf>
    <xf numFmtId="0" fontId="23" fillId="9" borderId="18" xfId="0" applyFont="1" applyFill="1" applyBorder="1" applyAlignment="1">
      <alignment horizontal="center" vertical="center" wrapText="1"/>
    </xf>
    <xf numFmtId="0" fontId="23" fillId="9" borderId="28" xfId="0" applyFont="1" applyFill="1" applyBorder="1" applyAlignment="1">
      <alignment wrapText="1"/>
    </xf>
    <xf numFmtId="2" fontId="23" fillId="9" borderId="28" xfId="0" applyNumberFormat="1" applyFont="1" applyFill="1" applyBorder="1" applyAlignment="1">
      <alignment horizontal="right" wrapText="1"/>
    </xf>
    <xf numFmtId="0" fontId="23" fillId="9" borderId="31" xfId="0" applyNumberFormat="1" applyFont="1" applyFill="1" applyBorder="1" applyAlignment="1">
      <alignment horizontal="right" wrapText="1"/>
    </xf>
    <xf numFmtId="0" fontId="23" fillId="9" borderId="66" xfId="0" applyNumberFormat="1" applyFont="1" applyFill="1" applyBorder="1" applyAlignment="1">
      <alignment wrapText="1"/>
    </xf>
    <xf numFmtId="14" fontId="23" fillId="9" borderId="41" xfId="0" applyNumberFormat="1" applyFont="1" applyFill="1" applyBorder="1" applyAlignment="1">
      <alignment horizontal="center" wrapText="1"/>
    </xf>
    <xf numFmtId="2" fontId="23" fillId="9" borderId="1" xfId="3" applyNumberFormat="1" applyFont="1" applyFill="1" applyBorder="1" applyAlignment="1">
      <alignment horizontal="right" wrapText="1"/>
    </xf>
    <xf numFmtId="0" fontId="9" fillId="9" borderId="3" xfId="0" applyNumberFormat="1" applyFont="1" applyFill="1" applyBorder="1" applyAlignment="1">
      <alignment wrapText="1"/>
    </xf>
    <xf numFmtId="0" fontId="9" fillId="9" borderId="21" xfId="0" applyFont="1" applyFill="1" applyBorder="1" applyAlignment="1">
      <alignment wrapText="1"/>
    </xf>
    <xf numFmtId="2" fontId="9" fillId="9" borderId="21" xfId="0" applyNumberFormat="1" applyFont="1" applyFill="1" applyBorder="1" applyAlignment="1">
      <alignment horizontal="right" wrapText="1"/>
    </xf>
    <xf numFmtId="2" fontId="9" fillId="9" borderId="10" xfId="0" applyNumberFormat="1" applyFont="1" applyFill="1" applyBorder="1" applyAlignment="1">
      <alignment horizontal="right" wrapText="1"/>
    </xf>
    <xf numFmtId="2" fontId="21" fillId="9" borderId="10" xfId="0" applyNumberFormat="1" applyFont="1" applyFill="1" applyBorder="1" applyAlignment="1">
      <alignment wrapText="1"/>
    </xf>
    <xf numFmtId="2" fontId="21" fillId="9" borderId="10" xfId="0" applyNumberFormat="1" applyFont="1" applyFill="1" applyBorder="1" applyAlignment="1">
      <alignment horizontal="right" wrapText="1"/>
    </xf>
    <xf numFmtId="14" fontId="21" fillId="9" borderId="10" xfId="0" applyNumberFormat="1" applyFont="1" applyFill="1" applyBorder="1" applyAlignment="1">
      <alignment horizontal="center" wrapText="1"/>
    </xf>
    <xf numFmtId="2" fontId="21" fillId="9" borderId="10" xfId="0" applyNumberFormat="1" applyFont="1" applyFill="1" applyBorder="1" applyAlignment="1">
      <alignment horizontal="center" vertical="top" wrapText="1"/>
    </xf>
    <xf numFmtId="2" fontId="21" fillId="9" borderId="10" xfId="0" applyNumberFormat="1" applyFont="1" applyFill="1" applyBorder="1" applyAlignment="1">
      <alignment horizontal="center" vertical="center" wrapText="1"/>
    </xf>
    <xf numFmtId="2" fontId="23" fillId="9" borderId="10" xfId="0" applyNumberFormat="1" applyFont="1" applyFill="1" applyBorder="1" applyAlignment="1">
      <alignment horizontal="center" vertical="top" wrapText="1"/>
    </xf>
    <xf numFmtId="2" fontId="23" fillId="9" borderId="10" xfId="0" applyNumberFormat="1" applyFont="1" applyFill="1" applyBorder="1" applyAlignment="1">
      <alignment horizontal="center" vertical="center" wrapText="1"/>
    </xf>
    <xf numFmtId="0" fontId="23" fillId="9" borderId="67" xfId="0" applyNumberFormat="1" applyFont="1" applyFill="1" applyBorder="1" applyAlignment="1">
      <alignment wrapText="1"/>
    </xf>
    <xf numFmtId="14" fontId="23" fillId="9" borderId="54" xfId="0" applyNumberFormat="1" applyFont="1" applyFill="1" applyBorder="1" applyAlignment="1">
      <alignment horizontal="center" wrapText="1"/>
    </xf>
    <xf numFmtId="2" fontId="23" fillId="9" borderId="18" xfId="0" applyNumberFormat="1" applyFont="1" applyFill="1" applyBorder="1" applyAlignment="1">
      <alignment wrapText="1"/>
    </xf>
    <xf numFmtId="4" fontId="9" fillId="9" borderId="10" xfId="0" applyNumberFormat="1" applyFont="1" applyFill="1" applyBorder="1" applyAlignment="1">
      <alignment wrapText="1"/>
    </xf>
    <xf numFmtId="4" fontId="23" fillId="9" borderId="3" xfId="0" applyNumberFormat="1" applyFont="1" applyFill="1" applyBorder="1" applyAlignment="1">
      <alignment wrapText="1"/>
    </xf>
    <xf numFmtId="4" fontId="23" fillId="9" borderId="68" xfId="0" applyNumberFormat="1" applyFont="1" applyFill="1" applyBorder="1" applyAlignment="1">
      <alignment wrapText="1"/>
    </xf>
    <xf numFmtId="1" fontId="21" fillId="9" borderId="1" xfId="0" applyNumberFormat="1" applyFont="1" applyFill="1" applyBorder="1" applyAlignment="1">
      <alignment horizontal="center" vertical="top" wrapText="1"/>
    </xf>
    <xf numFmtId="14" fontId="21" fillId="0" borderId="10" xfId="0" applyNumberFormat="1" applyFont="1" applyFill="1" applyBorder="1" applyAlignment="1">
      <alignment horizontal="center" vertical="top" wrapText="1"/>
    </xf>
    <xf numFmtId="0" fontId="21" fillId="0" borderId="48" xfId="0" applyFont="1" applyFill="1" applyBorder="1" applyAlignment="1">
      <alignment wrapText="1"/>
    </xf>
    <xf numFmtId="0" fontId="23" fillId="9" borderId="65" xfId="0" applyNumberFormat="1" applyFont="1" applyFill="1" applyBorder="1" applyAlignment="1">
      <alignment wrapText="1"/>
    </xf>
    <xf numFmtId="2" fontId="23" fillId="9" borderId="70" xfId="0" applyNumberFormat="1" applyFont="1" applyFill="1" applyBorder="1" applyAlignment="1">
      <alignment horizontal="right" wrapText="1"/>
    </xf>
    <xf numFmtId="14" fontId="23" fillId="9" borderId="3" xfId="0" applyNumberFormat="1" applyFont="1" applyFill="1" applyBorder="1" applyAlignment="1">
      <alignment horizontal="center" wrapText="1"/>
    </xf>
    <xf numFmtId="14" fontId="23" fillId="9" borderId="66" xfId="0" applyNumberFormat="1" applyFont="1" applyFill="1" applyBorder="1" applyAlignment="1">
      <alignment horizontal="center" wrapText="1"/>
    </xf>
    <xf numFmtId="1" fontId="23" fillId="21" borderId="75" xfId="0" applyNumberFormat="1" applyFont="1" applyFill="1" applyBorder="1" applyAlignment="1">
      <alignment wrapText="1"/>
    </xf>
    <xf numFmtId="0" fontId="23" fillId="21" borderId="75" xfId="0" applyFont="1" applyFill="1" applyBorder="1" applyAlignment="1">
      <alignment wrapText="1"/>
    </xf>
    <xf numFmtId="2" fontId="23" fillId="21" borderId="75" xfId="0" applyNumberFormat="1" applyFont="1" applyFill="1" applyBorder="1" applyAlignment="1">
      <alignment wrapText="1"/>
    </xf>
    <xf numFmtId="0" fontId="23" fillId="9" borderId="31" xfId="0" applyNumberFormat="1" applyFont="1" applyFill="1" applyBorder="1" applyAlignment="1">
      <alignment wrapText="1"/>
    </xf>
    <xf numFmtId="14" fontId="23" fillId="9" borderId="74" xfId="0" applyNumberFormat="1" applyFont="1" applyFill="1" applyBorder="1" applyAlignment="1">
      <alignment horizontal="center" vertical="top" wrapText="1"/>
    </xf>
    <xf numFmtId="1" fontId="23" fillId="9" borderId="74" xfId="0" applyNumberFormat="1" applyFont="1" applyFill="1" applyBorder="1" applyAlignment="1">
      <alignment horizontal="center" vertical="top" wrapText="1"/>
    </xf>
    <xf numFmtId="0" fontId="23" fillId="0" borderId="74" xfId="0" applyNumberFormat="1" applyFont="1" applyFill="1" applyBorder="1" applyAlignment="1">
      <alignment horizontal="left" vertical="top" wrapText="1"/>
    </xf>
    <xf numFmtId="0" fontId="23" fillId="9" borderId="75" xfId="0" applyNumberFormat="1" applyFont="1" applyFill="1" applyBorder="1" applyAlignment="1">
      <alignment vertical="top" wrapText="1"/>
    </xf>
    <xf numFmtId="2" fontId="23" fillId="9" borderId="75" xfId="0" applyNumberFormat="1" applyFont="1" applyFill="1" applyBorder="1" applyAlignment="1">
      <alignment vertical="top" wrapText="1"/>
    </xf>
    <xf numFmtId="2" fontId="23" fillId="9" borderId="76" xfId="0" applyNumberFormat="1" applyFont="1" applyFill="1" applyBorder="1" applyAlignment="1">
      <alignment vertical="top" wrapText="1"/>
    </xf>
    <xf numFmtId="2" fontId="23" fillId="9" borderId="75" xfId="0" applyNumberFormat="1" applyFont="1" applyFill="1" applyBorder="1" applyAlignment="1">
      <alignment horizontal="right" vertical="top" wrapText="1"/>
    </xf>
    <xf numFmtId="0" fontId="21" fillId="0" borderId="1" xfId="0" applyNumberFormat="1" applyFont="1" applyFill="1" applyBorder="1" applyAlignment="1">
      <alignment wrapText="1"/>
    </xf>
    <xf numFmtId="4" fontId="21" fillId="0" borderId="1" xfId="0" applyNumberFormat="1" applyFont="1" applyFill="1" applyBorder="1" applyAlignment="1">
      <alignment wrapText="1"/>
    </xf>
    <xf numFmtId="0" fontId="21" fillId="0" borderId="1" xfId="0" applyNumberFormat="1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wrapText="1"/>
    </xf>
    <xf numFmtId="0" fontId="21" fillId="0" borderId="1" xfId="0" applyNumberFormat="1" applyFont="1" applyFill="1" applyBorder="1" applyAlignment="1">
      <alignment horizontal="center" vertical="top" wrapText="1"/>
    </xf>
    <xf numFmtId="2" fontId="21" fillId="0" borderId="1" xfId="0" applyNumberFormat="1" applyFont="1" applyFill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wrapText="1"/>
    </xf>
    <xf numFmtId="0" fontId="21" fillId="9" borderId="74" xfId="0" applyNumberFormat="1" applyFont="1" applyFill="1" applyBorder="1" applyAlignment="1">
      <alignment wrapText="1"/>
    </xf>
    <xf numFmtId="0" fontId="21" fillId="9" borderId="74" xfId="0" applyFont="1" applyFill="1" applyBorder="1" applyAlignment="1">
      <alignment wrapText="1"/>
    </xf>
    <xf numFmtId="2" fontId="21" fillId="9" borderId="74" xfId="0" applyNumberFormat="1" applyFont="1" applyFill="1" applyBorder="1" applyAlignment="1">
      <alignment horizontal="right" wrapText="1"/>
    </xf>
    <xf numFmtId="2" fontId="21" fillId="9" borderId="75" xfId="0" applyNumberFormat="1" applyFont="1" applyFill="1" applyBorder="1" applyAlignment="1">
      <alignment horizontal="right" wrapText="1"/>
    </xf>
    <xf numFmtId="0" fontId="23" fillId="18" borderId="3" xfId="0" applyFont="1" applyFill="1" applyBorder="1" applyAlignment="1">
      <alignment wrapText="1"/>
    </xf>
    <xf numFmtId="1" fontId="23" fillId="18" borderId="49" xfId="0" applyNumberFormat="1" applyFont="1" applyFill="1" applyBorder="1" applyAlignment="1">
      <alignment wrapText="1"/>
    </xf>
    <xf numFmtId="2" fontId="23" fillId="18" borderId="3" xfId="0" applyNumberFormat="1" applyFont="1" applyFill="1" applyBorder="1" applyAlignment="1">
      <alignment horizontal="right" wrapText="1"/>
    </xf>
    <xf numFmtId="0" fontId="9" fillId="9" borderId="75" xfId="0" applyNumberFormat="1" applyFont="1" applyFill="1" applyBorder="1" applyAlignment="1">
      <alignment wrapText="1"/>
    </xf>
    <xf numFmtId="0" fontId="20" fillId="4" borderId="1" xfId="0" applyFont="1" applyFill="1" applyBorder="1" applyAlignment="1">
      <alignment horizontal="center" vertical="center"/>
    </xf>
    <xf numFmtId="0" fontId="23" fillId="9" borderId="10" xfId="0" applyNumberFormat="1" applyFont="1" applyFill="1" applyBorder="1" applyAlignment="1">
      <alignment wrapText="1"/>
    </xf>
    <xf numFmtId="2" fontId="23" fillId="9" borderId="21" xfId="0" applyNumberFormat="1" applyFont="1" applyFill="1" applyBorder="1" applyAlignment="1">
      <alignment horizontal="right" wrapText="1"/>
    </xf>
    <xf numFmtId="2" fontId="23" fillId="9" borderId="10" xfId="0" applyNumberFormat="1" applyFont="1" applyFill="1" applyBorder="1" applyAlignment="1">
      <alignment horizontal="right" wrapText="1"/>
    </xf>
    <xf numFmtId="0" fontId="9" fillId="9" borderId="10" xfId="0" applyNumberFormat="1" applyFont="1" applyFill="1" applyBorder="1" applyAlignment="1">
      <alignment wrapText="1"/>
    </xf>
    <xf numFmtId="2" fontId="23" fillId="9" borderId="46" xfId="0" applyNumberFormat="1" applyFont="1" applyFill="1" applyBorder="1" applyAlignment="1">
      <alignment horizontal="right" wrapText="1"/>
    </xf>
    <xf numFmtId="0" fontId="9" fillId="19" borderId="75" xfId="0" applyFont="1" applyFill="1" applyBorder="1" applyAlignment="1">
      <alignment horizontal="center" vertical="center" wrapText="1"/>
    </xf>
    <xf numFmtId="4" fontId="9" fillId="19" borderId="75" xfId="0" applyNumberFormat="1" applyFont="1" applyFill="1" applyBorder="1" applyAlignment="1">
      <alignment horizontal="center" vertical="center" wrapText="1"/>
    </xf>
    <xf numFmtId="0" fontId="9" fillId="19" borderId="75" xfId="0" applyFont="1" applyFill="1" applyBorder="1" applyAlignment="1">
      <alignment horizontal="center" vertical="center"/>
    </xf>
    <xf numFmtId="1" fontId="9" fillId="19" borderId="75" xfId="0" applyNumberFormat="1" applyFont="1" applyFill="1" applyBorder="1" applyAlignment="1">
      <alignment horizontal="center" vertical="center" wrapText="1"/>
    </xf>
    <xf numFmtId="14" fontId="9" fillId="19" borderId="75" xfId="0" applyNumberFormat="1" applyFont="1" applyFill="1" applyBorder="1" applyAlignment="1">
      <alignment horizontal="center" vertical="center" wrapText="1"/>
    </xf>
    <xf numFmtId="164" fontId="9" fillId="19" borderId="75" xfId="0" applyNumberFormat="1" applyFont="1" applyFill="1" applyBorder="1" applyAlignment="1">
      <alignment horizontal="center" vertical="center" wrapText="1"/>
    </xf>
    <xf numFmtId="0" fontId="9" fillId="4" borderId="75" xfId="0" applyFont="1" applyFill="1" applyBorder="1" applyAlignment="1">
      <alignment horizontal="center" vertical="center" wrapText="1"/>
    </xf>
    <xf numFmtId="0" fontId="9" fillId="4" borderId="75" xfId="0" applyFont="1" applyFill="1" applyBorder="1" applyAlignment="1">
      <alignment horizontal="left" vertical="center" wrapText="1"/>
    </xf>
    <xf numFmtId="164" fontId="9" fillId="4" borderId="75" xfId="0" applyNumberFormat="1" applyFont="1" applyFill="1" applyBorder="1" applyAlignment="1">
      <alignment horizontal="center" vertical="center" wrapText="1"/>
    </xf>
    <xf numFmtId="4" fontId="9" fillId="4" borderId="75" xfId="0" applyNumberFormat="1" applyFont="1" applyFill="1" applyBorder="1" applyAlignment="1">
      <alignment horizontal="center" vertical="center" wrapText="1"/>
    </xf>
    <xf numFmtId="1" fontId="9" fillId="4" borderId="75" xfId="0" applyNumberFormat="1" applyFont="1" applyFill="1" applyBorder="1" applyAlignment="1">
      <alignment horizontal="center" vertical="center" wrapText="1"/>
    </xf>
    <xf numFmtId="4" fontId="12" fillId="4" borderId="75" xfId="0" applyNumberFormat="1" applyFont="1" applyFill="1" applyBorder="1" applyAlignment="1">
      <alignment horizontal="center" vertical="center"/>
    </xf>
    <xf numFmtId="14" fontId="9" fillId="4" borderId="75" xfId="0" applyNumberFormat="1" applyFont="1" applyFill="1" applyBorder="1" applyAlignment="1">
      <alignment horizontal="center" vertical="center" wrapText="1"/>
    </xf>
    <xf numFmtId="4" fontId="9" fillId="4" borderId="75" xfId="0" applyNumberFormat="1" applyFont="1" applyFill="1" applyBorder="1" applyAlignment="1">
      <alignment horizontal="center" vertical="center"/>
    </xf>
    <xf numFmtId="4" fontId="9" fillId="22" borderId="75" xfId="0" applyNumberFormat="1" applyFont="1" applyFill="1" applyBorder="1" applyAlignment="1">
      <alignment horizontal="center" vertical="center" wrapText="1"/>
    </xf>
    <xf numFmtId="0" fontId="9" fillId="27" borderId="75" xfId="0" applyFont="1" applyFill="1" applyBorder="1" applyAlignment="1">
      <alignment horizontal="center" vertical="center" wrapText="1"/>
    </xf>
    <xf numFmtId="0" fontId="9" fillId="27" borderId="1" xfId="0" applyFont="1" applyFill="1" applyBorder="1" applyAlignment="1">
      <alignment horizontal="center" vertical="center" wrapText="1"/>
    </xf>
    <xf numFmtId="0" fontId="9" fillId="22" borderId="75" xfId="0" applyFont="1" applyFill="1" applyBorder="1" applyAlignment="1">
      <alignment horizontal="center" vertical="center" wrapText="1"/>
    </xf>
    <xf numFmtId="0" fontId="9" fillId="22" borderId="75" xfId="0" applyFont="1" applyFill="1" applyBorder="1" applyAlignment="1">
      <alignment horizontal="left" vertical="center" wrapText="1"/>
    </xf>
    <xf numFmtId="164" fontId="9" fillId="22" borderId="75" xfId="0" applyNumberFormat="1" applyFont="1" applyFill="1" applyBorder="1" applyAlignment="1">
      <alignment horizontal="center" vertical="center" wrapText="1"/>
    </xf>
    <xf numFmtId="1" fontId="9" fillId="22" borderId="75" xfId="0" applyNumberFormat="1" applyFont="1" applyFill="1" applyBorder="1" applyAlignment="1">
      <alignment horizontal="center" vertical="center" wrapText="1"/>
    </xf>
    <xf numFmtId="14" fontId="9" fillId="22" borderId="75" xfId="0" applyNumberFormat="1" applyFont="1" applyFill="1" applyBorder="1" applyAlignment="1">
      <alignment horizontal="center" vertical="center" wrapText="1"/>
    </xf>
    <xf numFmtId="0" fontId="23" fillId="9" borderId="10" xfId="0" applyNumberFormat="1" applyFont="1" applyFill="1" applyBorder="1" applyAlignment="1">
      <alignment wrapText="1"/>
    </xf>
    <xf numFmtId="0" fontId="23" fillId="9" borderId="10" xfId="0" applyFont="1" applyFill="1" applyBorder="1" applyAlignment="1">
      <alignment wrapText="1"/>
    </xf>
    <xf numFmtId="14" fontId="23" fillId="9" borderId="10" xfId="0" applyNumberFormat="1" applyFont="1" applyFill="1" applyBorder="1" applyAlignment="1">
      <alignment horizontal="center" vertical="center" wrapText="1"/>
    </xf>
    <xf numFmtId="2" fontId="23" fillId="9" borderId="21" xfId="0" applyNumberFormat="1" applyFont="1" applyFill="1" applyBorder="1" applyAlignment="1">
      <alignment horizontal="right" wrapText="1"/>
    </xf>
    <xf numFmtId="2" fontId="23" fillId="9" borderId="10" xfId="0" applyNumberFormat="1" applyFont="1" applyFill="1" applyBorder="1" applyAlignment="1">
      <alignment horizontal="right" wrapText="1"/>
    </xf>
    <xf numFmtId="2" fontId="23" fillId="9" borderId="76" xfId="0" applyNumberFormat="1" applyFont="1" applyFill="1" applyBorder="1" applyAlignment="1">
      <alignment wrapText="1"/>
    </xf>
    <xf numFmtId="0" fontId="9" fillId="9" borderId="75" xfId="0" applyFont="1" applyFill="1" applyBorder="1" applyAlignment="1">
      <alignment wrapText="1"/>
    </xf>
    <xf numFmtId="2" fontId="21" fillId="9" borderId="1" xfId="0" applyNumberFormat="1" applyFont="1" applyFill="1" applyBorder="1" applyAlignment="1">
      <alignment horizontal="right" wrapText="1"/>
    </xf>
    <xf numFmtId="0" fontId="9" fillId="9" borderId="22" xfId="0" applyNumberFormat="1" applyFont="1" applyFill="1" applyBorder="1" applyAlignment="1">
      <alignment wrapText="1"/>
    </xf>
    <xf numFmtId="0" fontId="9" fillId="9" borderId="10" xfId="0" applyFont="1" applyFill="1" applyBorder="1" applyAlignment="1">
      <alignment wrapText="1"/>
    </xf>
    <xf numFmtId="14" fontId="9" fillId="9" borderId="10" xfId="0" applyNumberFormat="1" applyFont="1" applyFill="1" applyBorder="1" applyAlignment="1">
      <alignment horizontal="center" wrapText="1"/>
    </xf>
    <xf numFmtId="0" fontId="9" fillId="9" borderId="10" xfId="0" applyFont="1" applyFill="1" applyBorder="1" applyAlignment="1">
      <alignment horizontal="center" vertical="top" wrapText="1"/>
    </xf>
    <xf numFmtId="0" fontId="9" fillId="9" borderId="10" xfId="0" applyFont="1" applyFill="1" applyBorder="1" applyAlignment="1">
      <alignment horizontal="center" vertical="center" wrapText="1"/>
    </xf>
    <xf numFmtId="1" fontId="9" fillId="9" borderId="1" xfId="0" applyNumberFormat="1" applyFont="1" applyFill="1" applyBorder="1" applyAlignment="1">
      <alignment horizontal="center" vertical="top" wrapText="1"/>
    </xf>
    <xf numFmtId="2" fontId="9" fillId="9" borderId="1" xfId="0" applyNumberFormat="1" applyFont="1" applyFill="1" applyBorder="1" applyAlignment="1">
      <alignment horizontal="right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center" wrapText="1"/>
    </xf>
    <xf numFmtId="1" fontId="9" fillId="9" borderId="1" xfId="0" applyNumberFormat="1" applyFont="1" applyFill="1" applyBorder="1" applyAlignment="1">
      <alignment wrapText="1"/>
    </xf>
    <xf numFmtId="0" fontId="9" fillId="9" borderId="4" xfId="0" applyNumberFormat="1" applyFont="1" applyFill="1" applyBorder="1" applyAlignment="1">
      <alignment wrapText="1"/>
    </xf>
    <xf numFmtId="0" fontId="9" fillId="9" borderId="0" xfId="0" applyNumberFormat="1" applyFont="1" applyFill="1" applyBorder="1" applyAlignment="1">
      <alignment wrapText="1"/>
    </xf>
    <xf numFmtId="0" fontId="9" fillId="9" borderId="39" xfId="0" applyFont="1" applyFill="1" applyBorder="1" applyAlignment="1">
      <alignment wrapText="1"/>
    </xf>
    <xf numFmtId="2" fontId="9" fillId="9" borderId="39" xfId="0" applyNumberFormat="1" applyFont="1" applyFill="1" applyBorder="1" applyAlignment="1">
      <alignment horizontal="right" wrapText="1"/>
    </xf>
    <xf numFmtId="14" fontId="9" fillId="9" borderId="38" xfId="0" applyNumberFormat="1" applyFont="1" applyFill="1" applyBorder="1" applyAlignment="1">
      <alignment horizontal="center" wrapText="1"/>
    </xf>
    <xf numFmtId="4" fontId="9" fillId="9" borderId="38" xfId="0" applyNumberFormat="1" applyFont="1" applyFill="1" applyBorder="1" applyAlignment="1">
      <alignment wrapText="1"/>
    </xf>
    <xf numFmtId="0" fontId="9" fillId="9" borderId="38" xfId="0" applyFont="1" applyFill="1" applyBorder="1" applyAlignment="1">
      <alignment wrapText="1"/>
    </xf>
    <xf numFmtId="0" fontId="9" fillId="9" borderId="38" xfId="0" applyFont="1" applyFill="1" applyBorder="1" applyAlignment="1">
      <alignment horizontal="center" vertical="top" wrapText="1"/>
    </xf>
    <xf numFmtId="0" fontId="9" fillId="9" borderId="39" xfId="0" applyNumberFormat="1" applyFont="1" applyFill="1" applyBorder="1" applyAlignment="1">
      <alignment wrapText="1"/>
    </xf>
    <xf numFmtId="0" fontId="9" fillId="9" borderId="3" xfId="0" applyFont="1" applyFill="1" applyBorder="1" applyAlignment="1">
      <alignment wrapText="1"/>
    </xf>
    <xf numFmtId="2" fontId="9" fillId="9" borderId="3" xfId="0" applyNumberFormat="1" applyFont="1" applyFill="1" applyBorder="1" applyAlignment="1">
      <alignment horizontal="right" wrapText="1"/>
    </xf>
    <xf numFmtId="2" fontId="9" fillId="9" borderId="16" xfId="0" applyNumberFormat="1" applyFont="1" applyFill="1" applyBorder="1" applyAlignment="1">
      <alignment horizontal="right" wrapText="1"/>
    </xf>
    <xf numFmtId="0" fontId="9" fillId="9" borderId="66" xfId="0" applyFont="1" applyFill="1" applyBorder="1" applyAlignment="1">
      <alignment wrapText="1"/>
    </xf>
    <xf numFmtId="2" fontId="9" fillId="9" borderId="66" xfId="0" applyNumberFormat="1" applyFont="1" applyFill="1" applyBorder="1" applyAlignment="1">
      <alignment horizontal="right" wrapText="1"/>
    </xf>
    <xf numFmtId="0" fontId="9" fillId="9" borderId="65" xfId="0" applyFont="1" applyFill="1" applyBorder="1" applyAlignment="1">
      <alignment wrapText="1"/>
    </xf>
    <xf numFmtId="2" fontId="9" fillId="9" borderId="65" xfId="0" applyNumberFormat="1" applyFont="1" applyFill="1" applyBorder="1" applyAlignment="1">
      <alignment horizontal="right" wrapText="1"/>
    </xf>
    <xf numFmtId="14" fontId="9" fillId="9" borderId="65" xfId="0" applyNumberFormat="1" applyFont="1" applyFill="1" applyBorder="1" applyAlignment="1">
      <alignment horizontal="center" wrapText="1"/>
    </xf>
    <xf numFmtId="0" fontId="9" fillId="9" borderId="66" xfId="0" applyNumberFormat="1" applyFont="1" applyFill="1" applyBorder="1" applyAlignment="1">
      <alignment wrapText="1"/>
    </xf>
    <xf numFmtId="0" fontId="9" fillId="9" borderId="68" xfId="0" applyFont="1" applyFill="1" applyBorder="1" applyAlignment="1">
      <alignment wrapText="1"/>
    </xf>
    <xf numFmtId="2" fontId="9" fillId="9" borderId="67" xfId="0" applyNumberFormat="1" applyFont="1" applyFill="1" applyBorder="1" applyAlignment="1">
      <alignment horizontal="right" wrapText="1"/>
    </xf>
    <xf numFmtId="14" fontId="9" fillId="9" borderId="66" xfId="0" applyNumberFormat="1" applyFont="1" applyFill="1" applyBorder="1" applyAlignment="1">
      <alignment horizontal="center" wrapText="1"/>
    </xf>
    <xf numFmtId="4" fontId="9" fillId="9" borderId="65" xfId="0" applyNumberFormat="1" applyFont="1" applyFill="1" applyBorder="1" applyAlignment="1">
      <alignment wrapText="1"/>
    </xf>
    <xf numFmtId="0" fontId="9" fillId="9" borderId="65" xfId="0" applyFont="1" applyFill="1" applyBorder="1" applyAlignment="1">
      <alignment horizontal="center" vertical="top" wrapText="1"/>
    </xf>
    <xf numFmtId="14" fontId="9" fillId="9" borderId="3" xfId="0" applyNumberFormat="1" applyFont="1" applyFill="1" applyBorder="1" applyAlignment="1">
      <alignment horizontal="center" wrapText="1"/>
    </xf>
    <xf numFmtId="0" fontId="9" fillId="9" borderId="65" xfId="0" applyNumberFormat="1" applyFont="1" applyFill="1" applyBorder="1" applyAlignment="1">
      <alignment wrapText="1"/>
    </xf>
    <xf numFmtId="0" fontId="9" fillId="9" borderId="70" xfId="0" applyFont="1" applyFill="1" applyBorder="1" applyAlignment="1">
      <alignment wrapText="1"/>
    </xf>
    <xf numFmtId="2" fontId="9" fillId="9" borderId="69" xfId="0" applyNumberFormat="1" applyFont="1" applyFill="1" applyBorder="1" applyAlignment="1">
      <alignment horizontal="right" wrapText="1"/>
    </xf>
    <xf numFmtId="0" fontId="9" fillId="9" borderId="8" xfId="0" applyNumberFormat="1" applyFont="1" applyFill="1" applyBorder="1" applyAlignment="1">
      <alignment wrapText="1"/>
    </xf>
    <xf numFmtId="0" fontId="9" fillId="9" borderId="31" xfId="0" applyFont="1" applyFill="1" applyBorder="1" applyAlignment="1">
      <alignment wrapText="1"/>
    </xf>
    <xf numFmtId="2" fontId="9" fillId="9" borderId="31" xfId="0" applyNumberFormat="1" applyFont="1" applyFill="1" applyBorder="1" applyAlignment="1">
      <alignment horizontal="right" wrapText="1"/>
    </xf>
    <xf numFmtId="2" fontId="23" fillId="9" borderId="12" xfId="0" applyNumberFormat="1" applyFont="1" applyFill="1" applyBorder="1" applyAlignment="1">
      <alignment horizontal="right"/>
    </xf>
    <xf numFmtId="0" fontId="9" fillId="0" borderId="80" xfId="0" applyFont="1" applyFill="1" applyBorder="1" applyAlignment="1">
      <alignment horizontal="center" vertical="center" wrapText="1"/>
    </xf>
    <xf numFmtId="0" fontId="9" fillId="0" borderId="81" xfId="0" applyFont="1" applyFill="1" applyBorder="1" applyAlignment="1">
      <alignment horizontal="center" vertical="center" wrapText="1"/>
    </xf>
    <xf numFmtId="168" fontId="9" fillId="0" borderId="81" xfId="0" applyNumberFormat="1" applyFont="1" applyFill="1" applyBorder="1" applyAlignment="1">
      <alignment horizontal="center" vertical="center" wrapText="1"/>
    </xf>
    <xf numFmtId="14" fontId="9" fillId="0" borderId="81" xfId="0" applyNumberFormat="1" applyFont="1" applyFill="1" applyBorder="1" applyAlignment="1">
      <alignment horizontal="center" vertical="center" wrapText="1"/>
    </xf>
    <xf numFmtId="0" fontId="9" fillId="0" borderId="82" xfId="0" applyFont="1" applyFill="1" applyBorder="1" applyAlignment="1">
      <alignment horizontal="center" vertical="center" wrapText="1"/>
    </xf>
    <xf numFmtId="0" fontId="9" fillId="19" borderId="1" xfId="0" applyFont="1" applyFill="1" applyBorder="1" applyAlignment="1">
      <alignment horizontal="left" vertical="center" wrapText="1"/>
    </xf>
    <xf numFmtId="0" fontId="9" fillId="19" borderId="1" xfId="0" applyNumberFormat="1" applyFont="1" applyFill="1" applyBorder="1" applyAlignment="1">
      <alignment horizontal="left" vertical="center" wrapText="1"/>
    </xf>
    <xf numFmtId="49" fontId="9" fillId="19" borderId="1" xfId="0" applyNumberFormat="1" applyFont="1" applyFill="1" applyBorder="1" applyAlignment="1">
      <alignment horizontal="left" vertical="center" wrapText="1"/>
    </xf>
    <xf numFmtId="0" fontId="9" fillId="19" borderId="75" xfId="0" applyFont="1" applyFill="1" applyBorder="1" applyAlignment="1">
      <alignment horizontal="left" vertical="center" wrapText="1"/>
    </xf>
    <xf numFmtId="0" fontId="16" fillId="9" borderId="0" xfId="0" applyFont="1" applyFill="1" applyAlignment="1">
      <alignment horizontal="center" vertical="center" wrapText="1"/>
    </xf>
    <xf numFmtId="0" fontId="9" fillId="9" borderId="82" xfId="0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9" fillId="9" borderId="81" xfId="0" applyFont="1" applyFill="1" applyBorder="1" applyAlignment="1">
      <alignment horizontal="center" vertical="center" wrapText="1"/>
    </xf>
    <xf numFmtId="0" fontId="9" fillId="0" borderId="83" xfId="0" applyFont="1" applyFill="1" applyBorder="1" applyAlignment="1">
      <alignment horizontal="center" vertical="center" wrapText="1"/>
    </xf>
    <xf numFmtId="0" fontId="9" fillId="0" borderId="84" xfId="0" applyFont="1" applyFill="1" applyBorder="1" applyAlignment="1">
      <alignment horizontal="center" vertical="center" wrapText="1"/>
    </xf>
    <xf numFmtId="1" fontId="9" fillId="0" borderId="84" xfId="0" applyNumberFormat="1" applyFont="1" applyFill="1" applyBorder="1" applyAlignment="1">
      <alignment horizontal="center" vertical="center" wrapText="1"/>
    </xf>
    <xf numFmtId="14" fontId="9" fillId="0" borderId="84" xfId="0" applyNumberFormat="1" applyFont="1" applyFill="1" applyBorder="1" applyAlignment="1">
      <alignment horizontal="center" vertical="center" wrapText="1"/>
    </xf>
    <xf numFmtId="4" fontId="9" fillId="0" borderId="84" xfId="0" applyNumberFormat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4" fontId="23" fillId="9" borderId="2" xfId="0" applyNumberFormat="1" applyFont="1" applyFill="1" applyBorder="1" applyAlignment="1">
      <alignment wrapText="1"/>
    </xf>
    <xf numFmtId="4" fontId="23" fillId="9" borderId="10" xfId="0" applyNumberFormat="1" applyFont="1" applyFill="1" applyBorder="1" applyAlignment="1">
      <alignment wrapText="1"/>
    </xf>
    <xf numFmtId="14" fontId="23" fillId="9" borderId="2" xfId="0" applyNumberFormat="1" applyFont="1" applyFill="1" applyBorder="1" applyAlignment="1">
      <alignment horizontal="center" vertical="center" wrapText="1"/>
    </xf>
    <xf numFmtId="14" fontId="23" fillId="9" borderId="10" xfId="0" applyNumberFormat="1" applyFont="1" applyFill="1" applyBorder="1" applyAlignment="1">
      <alignment horizontal="center" vertical="center" wrapText="1"/>
    </xf>
    <xf numFmtId="2" fontId="23" fillId="9" borderId="38" xfId="0" applyNumberFormat="1" applyFont="1" applyFill="1" applyBorder="1" applyAlignment="1">
      <alignment wrapText="1"/>
    </xf>
    <xf numFmtId="2" fontId="23" fillId="9" borderId="10" xfId="0" applyNumberFormat="1" applyFont="1" applyFill="1" applyBorder="1" applyAlignment="1">
      <alignment wrapText="1"/>
    </xf>
    <xf numFmtId="2" fontId="23" fillId="9" borderId="21" xfId="0" applyNumberFormat="1" applyFont="1" applyFill="1" applyBorder="1" applyAlignment="1">
      <alignment horizontal="right" wrapText="1"/>
    </xf>
    <xf numFmtId="2" fontId="23" fillId="9" borderId="10" xfId="0" applyNumberFormat="1" applyFont="1" applyFill="1" applyBorder="1" applyAlignment="1">
      <alignment horizontal="right" wrapText="1"/>
    </xf>
    <xf numFmtId="2" fontId="23" fillId="9" borderId="2" xfId="0" applyNumberFormat="1" applyFont="1" applyFill="1" applyBorder="1" applyAlignment="1">
      <alignment wrapText="1"/>
    </xf>
    <xf numFmtId="2" fontId="23" fillId="9" borderId="21" xfId="0" applyNumberFormat="1" applyFont="1" applyFill="1" applyBorder="1" applyAlignment="1">
      <alignment horizontal="center" wrapText="1"/>
    </xf>
    <xf numFmtId="2" fontId="23" fillId="9" borderId="10" xfId="0" applyNumberFormat="1" applyFont="1" applyFill="1" applyBorder="1" applyAlignment="1">
      <alignment horizontal="center" wrapText="1"/>
    </xf>
    <xf numFmtId="0" fontId="23" fillId="9" borderId="2" xfId="0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vertical="top" wrapText="1"/>
    </xf>
    <xf numFmtId="4" fontId="23" fillId="9" borderId="10" xfId="0" applyNumberFormat="1" applyFont="1" applyFill="1" applyBorder="1" applyAlignment="1">
      <alignment vertical="top" wrapText="1"/>
    </xf>
    <xf numFmtId="0" fontId="23" fillId="9" borderId="2" xfId="0" applyFont="1" applyFill="1" applyBorder="1" applyAlignment="1">
      <alignment vertical="top" wrapText="1"/>
    </xf>
    <xf numFmtId="0" fontId="23" fillId="9" borderId="10" xfId="0" applyFont="1" applyFill="1" applyBorder="1" applyAlignment="1">
      <alignment vertical="top" wrapText="1"/>
    </xf>
    <xf numFmtId="0" fontId="23" fillId="9" borderId="2" xfId="0" applyFont="1" applyFill="1" applyBorder="1" applyAlignment="1">
      <alignment horizontal="center" vertical="top" wrapText="1"/>
    </xf>
    <xf numFmtId="0" fontId="23" fillId="9" borderId="10" xfId="0" applyFont="1" applyFill="1" applyBorder="1" applyAlignment="1">
      <alignment horizontal="center" vertical="top" wrapText="1"/>
    </xf>
    <xf numFmtId="0" fontId="31" fillId="7" borderId="23" xfId="0" applyNumberFormat="1" applyFont="1" applyFill="1" applyBorder="1" applyAlignment="1">
      <alignment horizontal="center" vertical="center" wrapText="1"/>
    </xf>
    <xf numFmtId="0" fontId="12" fillId="7" borderId="24" xfId="0" applyNumberFormat="1" applyFont="1" applyFill="1" applyBorder="1" applyAlignment="1">
      <alignment horizontal="center" vertical="center" wrapText="1"/>
    </xf>
    <xf numFmtId="0" fontId="12" fillId="7" borderId="25" xfId="0" applyNumberFormat="1" applyFont="1" applyFill="1" applyBorder="1" applyAlignment="1">
      <alignment horizontal="center" vertical="center" wrapText="1"/>
    </xf>
    <xf numFmtId="0" fontId="24" fillId="20" borderId="23" xfId="4" applyNumberFormat="1" applyFont="1" applyBorder="1" applyAlignment="1">
      <alignment horizontal="center" wrapText="1"/>
    </xf>
    <xf numFmtId="0" fontId="1" fillId="20" borderId="24" xfId="4" applyNumberFormat="1" applyBorder="1" applyAlignment="1">
      <alignment horizontal="center" wrapText="1"/>
    </xf>
    <xf numFmtId="0" fontId="1" fillId="20" borderId="36" xfId="4" applyNumberFormat="1" applyBorder="1" applyAlignment="1">
      <alignment horizontal="center" wrapText="1"/>
    </xf>
    <xf numFmtId="0" fontId="1" fillId="20" borderId="40" xfId="4" applyNumberFormat="1" applyBorder="1" applyAlignment="1">
      <alignment horizontal="center" wrapText="1"/>
    </xf>
    <xf numFmtId="0" fontId="1" fillId="20" borderId="25" xfId="4" applyNumberFormat="1" applyBorder="1" applyAlignment="1">
      <alignment horizontal="center" wrapText="1"/>
    </xf>
    <xf numFmtId="0" fontId="24" fillId="7" borderId="23" xfId="0" applyNumberFormat="1" applyFont="1" applyFill="1" applyBorder="1" applyAlignment="1">
      <alignment horizontal="center" wrapText="1"/>
    </xf>
    <xf numFmtId="0" fontId="23" fillId="7" borderId="24" xfId="0" applyNumberFormat="1" applyFont="1" applyFill="1" applyBorder="1" applyAlignment="1">
      <alignment horizontal="center" wrapText="1"/>
    </xf>
    <xf numFmtId="0" fontId="23" fillId="7" borderId="25" xfId="0" applyNumberFormat="1" applyFont="1" applyFill="1" applyBorder="1" applyAlignment="1">
      <alignment horizontal="center" wrapText="1"/>
    </xf>
    <xf numFmtId="0" fontId="23" fillId="9" borderId="2" xfId="0" applyNumberFormat="1" applyFont="1" applyFill="1" applyBorder="1" applyAlignment="1">
      <alignment wrapText="1"/>
    </xf>
    <xf numFmtId="0" fontId="23" fillId="9" borderId="10" xfId="0" applyNumberFormat="1" applyFont="1" applyFill="1" applyBorder="1" applyAlignment="1">
      <alignment wrapText="1"/>
    </xf>
    <xf numFmtId="0" fontId="23" fillId="9" borderId="2" xfId="0" applyFont="1" applyFill="1" applyBorder="1" applyAlignment="1">
      <alignment wrapText="1"/>
    </xf>
    <xf numFmtId="0" fontId="23" fillId="9" borderId="10" xfId="0" applyFont="1" applyFill="1" applyBorder="1" applyAlignment="1">
      <alignment wrapText="1"/>
    </xf>
    <xf numFmtId="1" fontId="24" fillId="7" borderId="71" xfId="0" applyNumberFormat="1" applyFont="1" applyFill="1" applyBorder="1" applyAlignment="1">
      <alignment horizontal="center" wrapText="1"/>
    </xf>
    <xf numFmtId="1" fontId="23" fillId="7" borderId="40" xfId="0" applyNumberFormat="1" applyFont="1" applyFill="1" applyBorder="1" applyAlignment="1">
      <alignment horizontal="center" wrapText="1"/>
    </xf>
    <xf numFmtId="1" fontId="23" fillId="7" borderId="24" xfId="0" applyNumberFormat="1" applyFont="1" applyFill="1" applyBorder="1" applyAlignment="1">
      <alignment horizontal="center" wrapText="1"/>
    </xf>
    <xf numFmtId="1" fontId="23" fillId="7" borderId="25" xfId="0" applyNumberFormat="1" applyFont="1" applyFill="1" applyBorder="1" applyAlignment="1">
      <alignment horizontal="center" wrapText="1"/>
    </xf>
    <xf numFmtId="1" fontId="24" fillId="7" borderId="23" xfId="0" applyNumberFormat="1" applyFont="1" applyFill="1" applyBorder="1" applyAlignment="1">
      <alignment horizontal="center" wrapText="1"/>
    </xf>
    <xf numFmtId="1" fontId="24" fillId="7" borderId="32" xfId="0" applyNumberFormat="1" applyFont="1" applyFill="1" applyBorder="1" applyAlignment="1">
      <alignment horizontal="center" wrapText="1"/>
    </xf>
    <xf numFmtId="0" fontId="24" fillId="26" borderId="23" xfId="0" applyNumberFormat="1" applyFont="1" applyFill="1" applyBorder="1" applyAlignment="1">
      <alignment horizontal="center" wrapText="1"/>
    </xf>
    <xf numFmtId="0" fontId="23" fillId="26" borderId="40" xfId="0" applyNumberFormat="1" applyFont="1" applyFill="1" applyBorder="1" applyAlignment="1">
      <alignment horizontal="center" wrapText="1"/>
    </xf>
    <xf numFmtId="0" fontId="23" fillId="26" borderId="24" xfId="0" applyNumberFormat="1" applyFont="1" applyFill="1" applyBorder="1" applyAlignment="1">
      <alignment horizontal="center" wrapText="1"/>
    </xf>
    <xf numFmtId="0" fontId="23" fillId="26" borderId="25" xfId="0" applyNumberFormat="1" applyFont="1" applyFill="1" applyBorder="1" applyAlignment="1">
      <alignment horizontal="center" wrapText="1"/>
    </xf>
    <xf numFmtId="0" fontId="24" fillId="7" borderId="23" xfId="0" applyNumberFormat="1" applyFont="1" applyFill="1" applyBorder="1" applyAlignment="1">
      <alignment horizontal="center"/>
    </xf>
    <xf numFmtId="0" fontId="24" fillId="7" borderId="24" xfId="0" applyNumberFormat="1" applyFont="1" applyFill="1" applyBorder="1" applyAlignment="1">
      <alignment horizontal="center"/>
    </xf>
    <xf numFmtId="0" fontId="31" fillId="9" borderId="23" xfId="0" applyNumberFormat="1" applyFont="1" applyFill="1" applyBorder="1" applyAlignment="1">
      <alignment horizontal="center" wrapText="1"/>
    </xf>
    <xf numFmtId="0" fontId="9" fillId="9" borderId="24" xfId="0" applyNumberFormat="1" applyFont="1" applyFill="1" applyBorder="1" applyAlignment="1">
      <alignment horizontal="center" wrapText="1"/>
    </xf>
    <xf numFmtId="0" fontId="9" fillId="9" borderId="25" xfId="0" applyNumberFormat="1" applyFont="1" applyFill="1" applyBorder="1" applyAlignment="1">
      <alignment horizontal="center" wrapText="1"/>
    </xf>
    <xf numFmtId="0" fontId="23" fillId="7" borderId="36" xfId="0" applyNumberFormat="1" applyFont="1" applyFill="1" applyBorder="1" applyAlignment="1">
      <alignment horizontal="center" wrapText="1"/>
    </xf>
    <xf numFmtId="0" fontId="24" fillId="13" borderId="23" xfId="0" applyNumberFormat="1" applyFont="1" applyFill="1" applyBorder="1" applyAlignment="1">
      <alignment horizontal="center" wrapText="1"/>
    </xf>
    <xf numFmtId="0" fontId="23" fillId="13" borderId="24" xfId="0" applyNumberFormat="1" applyFont="1" applyFill="1" applyBorder="1" applyAlignment="1">
      <alignment horizontal="center" wrapText="1"/>
    </xf>
    <xf numFmtId="0" fontId="23" fillId="13" borderId="25" xfId="0" applyNumberFormat="1" applyFont="1" applyFill="1" applyBorder="1" applyAlignment="1">
      <alignment horizontal="center" wrapText="1"/>
    </xf>
    <xf numFmtId="0" fontId="24" fillId="13" borderId="71" xfId="0" applyNumberFormat="1" applyFont="1" applyFill="1" applyBorder="1" applyAlignment="1">
      <alignment horizontal="center" wrapText="1"/>
    </xf>
    <xf numFmtId="0" fontId="23" fillId="13" borderId="40" xfId="0" applyNumberFormat="1" applyFont="1" applyFill="1" applyBorder="1" applyAlignment="1">
      <alignment horizontal="center" wrapText="1"/>
    </xf>
    <xf numFmtId="49" fontId="31" fillId="25" borderId="55" xfId="0" applyNumberFormat="1" applyFont="1" applyFill="1" applyBorder="1" applyAlignment="1">
      <alignment horizontal="center" vertical="top" wrapText="1"/>
    </xf>
    <xf numFmtId="49" fontId="31" fillId="25" borderId="56" xfId="0" applyNumberFormat="1" applyFont="1" applyFill="1" applyBorder="1" applyAlignment="1">
      <alignment horizontal="center" vertical="top" wrapText="1"/>
    </xf>
    <xf numFmtId="49" fontId="31" fillId="25" borderId="57" xfId="0" applyNumberFormat="1" applyFont="1" applyFill="1" applyBorder="1" applyAlignment="1">
      <alignment horizontal="center" vertical="top" wrapText="1"/>
    </xf>
    <xf numFmtId="1" fontId="24" fillId="7" borderId="40" xfId="0" applyNumberFormat="1" applyFont="1" applyFill="1" applyBorder="1" applyAlignment="1">
      <alignment horizontal="center" wrapText="1"/>
    </xf>
    <xf numFmtId="1" fontId="24" fillId="7" borderId="24" xfId="0" applyNumberFormat="1" applyFont="1" applyFill="1" applyBorder="1" applyAlignment="1">
      <alignment horizontal="center" wrapText="1"/>
    </xf>
    <xf numFmtId="1" fontId="24" fillId="7" borderId="25" xfId="0" applyNumberFormat="1" applyFont="1" applyFill="1" applyBorder="1" applyAlignment="1">
      <alignment horizontal="center" wrapText="1"/>
    </xf>
    <xf numFmtId="0" fontId="5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</cellXfs>
  <cellStyles count="5">
    <cellStyle name="40% — акцент1" xfId="4" builtinId="31"/>
    <cellStyle name="Гиперссылка" xfId="1" builtinId="8"/>
    <cellStyle name="Обычный" xfId="0" builtinId="0"/>
    <cellStyle name="Обычный_Лист1" xfId="2"/>
    <cellStyle name="Обычный_Лист3" xfId="3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M480"/>
  <sheetViews>
    <sheetView zoomScale="80" zoomScaleNormal="80" zoomScaleSheetLayoutView="120" workbookViewId="0">
      <pane ySplit="2" topLeftCell="A114" activePane="bottomLeft" state="frozen"/>
      <selection pane="bottomLeft" activeCell="B469" sqref="B469"/>
    </sheetView>
  </sheetViews>
  <sheetFormatPr defaultColWidth="8.85546875" defaultRowHeight="12.75" x14ac:dyDescent="0.2"/>
  <cols>
    <col min="1" max="1" width="12.7109375" style="5" customWidth="1"/>
    <col min="2" max="2" width="24.7109375" style="6" customWidth="1"/>
    <col min="3" max="3" width="30.28515625" style="18" customWidth="1"/>
    <col min="4" max="4" width="30.28515625" style="5" customWidth="1"/>
    <col min="5" max="5" width="19.85546875" style="9" customWidth="1"/>
    <col min="6" max="6" width="21.42578125" style="19" customWidth="1"/>
    <col min="7" max="7" width="21.5703125" style="19" customWidth="1"/>
    <col min="8" max="8" width="14" style="19" bestFit="1" customWidth="1"/>
    <col min="9" max="9" width="8.7109375" style="4" bestFit="1" customWidth="1"/>
    <col min="10" max="10" width="21.5703125" style="5" customWidth="1"/>
    <col min="11" max="11" width="21.5703125" style="7" customWidth="1"/>
    <col min="12" max="12" width="21.5703125" style="5" customWidth="1"/>
    <col min="13" max="13" width="38.7109375" style="5" customWidth="1"/>
    <col min="14" max="14" width="20.28515625" style="5" customWidth="1"/>
    <col min="15" max="15" width="30.85546875" style="5" customWidth="1"/>
    <col min="16" max="16" width="34.42578125" style="5" customWidth="1"/>
    <col min="17" max="16384" width="8.85546875" style="5"/>
  </cols>
  <sheetData>
    <row r="1" spans="1:64" x14ac:dyDescent="0.2">
      <c r="E1" s="975" t="s">
        <v>1873</v>
      </c>
      <c r="F1" s="976"/>
      <c r="G1" s="976"/>
      <c r="H1" s="976"/>
      <c r="I1" s="976"/>
      <c r="J1" s="976"/>
      <c r="K1" s="976"/>
      <c r="L1" s="976"/>
      <c r="M1" s="976"/>
      <c r="N1" s="976"/>
      <c r="O1" s="976"/>
      <c r="P1" s="976"/>
    </row>
    <row r="2" spans="1:64" s="2" customFormat="1" ht="114.75" x14ac:dyDescent="0.2">
      <c r="A2" s="12" t="s">
        <v>53</v>
      </c>
      <c r="B2" s="12" t="s">
        <v>147</v>
      </c>
      <c r="C2" s="12" t="s">
        <v>148</v>
      </c>
      <c r="D2" s="12" t="s">
        <v>179</v>
      </c>
      <c r="E2" s="13" t="s">
        <v>150</v>
      </c>
      <c r="F2" s="14" t="s">
        <v>149</v>
      </c>
      <c r="G2" s="14" t="s">
        <v>151</v>
      </c>
      <c r="H2" s="14" t="s">
        <v>55</v>
      </c>
      <c r="I2" s="15" t="s">
        <v>9</v>
      </c>
      <c r="J2" s="12" t="s">
        <v>152</v>
      </c>
      <c r="K2" s="16" t="s">
        <v>175</v>
      </c>
      <c r="L2" s="12" t="s">
        <v>153</v>
      </c>
      <c r="M2" s="12" t="s">
        <v>154</v>
      </c>
      <c r="N2" s="12" t="s">
        <v>155</v>
      </c>
      <c r="O2" s="12" t="s">
        <v>156</v>
      </c>
      <c r="P2" s="12" t="s">
        <v>176</v>
      </c>
    </row>
    <row r="3" spans="1:64" s="8" customFormat="1" ht="38.25" x14ac:dyDescent="0.2">
      <c r="A3" s="263">
        <v>1</v>
      </c>
      <c r="B3" s="469" t="s">
        <v>1645</v>
      </c>
      <c r="C3" s="470" t="s">
        <v>1646</v>
      </c>
      <c r="D3" s="187" t="s">
        <v>178</v>
      </c>
      <c r="E3" s="189">
        <v>2230</v>
      </c>
      <c r="F3" s="190">
        <v>1294556.04</v>
      </c>
      <c r="G3" s="190">
        <f>F3-H3</f>
        <v>1294556.04</v>
      </c>
      <c r="H3" s="190">
        <v>0</v>
      </c>
      <c r="I3" s="191">
        <f>G3/F3*100</f>
        <v>100</v>
      </c>
      <c r="J3" s="190"/>
      <c r="K3" s="192">
        <v>38628</v>
      </c>
      <c r="L3" s="190"/>
      <c r="M3" s="190" t="s">
        <v>214</v>
      </c>
      <c r="N3" s="190"/>
      <c r="O3" s="187" t="s">
        <v>198</v>
      </c>
      <c r="P3" s="187" t="s">
        <v>1115</v>
      </c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  <c r="AY3" s="297"/>
      <c r="AZ3" s="297"/>
      <c r="BA3" s="297"/>
      <c r="BB3" s="297"/>
      <c r="BC3" s="297"/>
      <c r="BD3" s="297"/>
      <c r="BE3" s="297"/>
      <c r="BF3" s="297"/>
      <c r="BG3" s="297"/>
      <c r="BH3" s="297"/>
      <c r="BI3" s="297"/>
      <c r="BJ3" s="297"/>
      <c r="BK3" s="297"/>
      <c r="BL3" s="297"/>
    </row>
    <row r="4" spans="1:64" s="88" customFormat="1" ht="25.5" x14ac:dyDescent="0.2">
      <c r="A4" s="263">
        <v>2</v>
      </c>
      <c r="B4" s="469" t="s">
        <v>1647</v>
      </c>
      <c r="C4" s="470" t="s">
        <v>177</v>
      </c>
      <c r="D4" s="187" t="s">
        <v>180</v>
      </c>
      <c r="E4" s="189">
        <v>211.8</v>
      </c>
      <c r="F4" s="190">
        <v>321651.71999999997</v>
      </c>
      <c r="G4" s="190">
        <f t="shared" ref="G4:G24" si="0">F4-H4</f>
        <v>321651.71999999997</v>
      </c>
      <c r="H4" s="190">
        <v>0</v>
      </c>
      <c r="I4" s="191">
        <f t="shared" ref="I4:I24" si="1">G4/F4*100</f>
        <v>100</v>
      </c>
      <c r="J4" s="190"/>
      <c r="K4" s="192">
        <v>37734</v>
      </c>
      <c r="L4" s="190"/>
      <c r="M4" s="190" t="s">
        <v>181</v>
      </c>
      <c r="N4" s="190"/>
      <c r="O4" s="187" t="s">
        <v>220</v>
      </c>
      <c r="P4" s="187" t="s">
        <v>183</v>
      </c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297"/>
      <c r="AJ4" s="297"/>
      <c r="AK4" s="297"/>
      <c r="AL4" s="297"/>
      <c r="AM4" s="297"/>
      <c r="AN4" s="297"/>
      <c r="AO4" s="297"/>
      <c r="AP4" s="297"/>
      <c r="AQ4" s="297"/>
      <c r="AR4" s="297"/>
      <c r="AS4" s="297"/>
      <c r="AT4" s="297"/>
      <c r="AU4" s="297"/>
      <c r="AV4" s="297"/>
      <c r="AW4" s="297"/>
      <c r="AX4" s="297"/>
      <c r="AY4" s="297"/>
      <c r="AZ4" s="297"/>
      <c r="BA4" s="297"/>
      <c r="BB4" s="297"/>
      <c r="BC4" s="297"/>
      <c r="BD4" s="297"/>
      <c r="BE4" s="297"/>
      <c r="BF4" s="297"/>
      <c r="BG4" s="297"/>
      <c r="BH4" s="297"/>
      <c r="BI4" s="297"/>
      <c r="BJ4" s="297"/>
      <c r="BK4" s="297"/>
      <c r="BL4" s="297"/>
    </row>
    <row r="5" spans="1:64" s="8" customFormat="1" ht="25.5" x14ac:dyDescent="0.2">
      <c r="A5" s="263">
        <v>3</v>
      </c>
      <c r="B5" s="474" t="s">
        <v>1116</v>
      </c>
      <c r="C5" s="475" t="s">
        <v>1322</v>
      </c>
      <c r="D5" s="474" t="s">
        <v>1113</v>
      </c>
      <c r="E5" s="476">
        <v>314.60000000000002</v>
      </c>
      <c r="F5" s="477">
        <v>312000</v>
      </c>
      <c r="G5" s="477">
        <f t="shared" si="0"/>
        <v>312000</v>
      </c>
      <c r="H5" s="477">
        <v>0</v>
      </c>
      <c r="I5" s="478">
        <f t="shared" si="1"/>
        <v>100</v>
      </c>
      <c r="J5" s="477"/>
      <c r="K5" s="479">
        <v>38043</v>
      </c>
      <c r="L5" s="479">
        <v>44206</v>
      </c>
      <c r="M5" s="477" t="s">
        <v>244</v>
      </c>
      <c r="N5" s="477" t="s">
        <v>1998</v>
      </c>
      <c r="O5" s="474" t="s">
        <v>198</v>
      </c>
      <c r="P5" s="474" t="s">
        <v>805</v>
      </c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P5" s="297"/>
      <c r="AQ5" s="297"/>
      <c r="AR5" s="297"/>
      <c r="AS5" s="297"/>
      <c r="AT5" s="297"/>
      <c r="AU5" s="297"/>
      <c r="AV5" s="297"/>
      <c r="AW5" s="297"/>
      <c r="AX5" s="297"/>
      <c r="AY5" s="297"/>
      <c r="AZ5" s="297"/>
      <c r="BA5" s="297"/>
      <c r="BB5" s="297"/>
      <c r="BC5" s="297"/>
      <c r="BD5" s="297"/>
      <c r="BE5" s="297"/>
      <c r="BF5" s="297"/>
      <c r="BG5" s="297"/>
      <c r="BH5" s="297"/>
      <c r="BI5" s="297"/>
      <c r="BJ5" s="297"/>
      <c r="BK5" s="297"/>
      <c r="BL5" s="297"/>
    </row>
    <row r="6" spans="1:64" s="88" customFormat="1" ht="38.25" x14ac:dyDescent="0.2">
      <c r="A6" s="263">
        <v>4</v>
      </c>
      <c r="B6" s="469" t="s">
        <v>1648</v>
      </c>
      <c r="C6" s="470" t="s">
        <v>172</v>
      </c>
      <c r="D6" s="187" t="s">
        <v>1462</v>
      </c>
      <c r="E6" s="189">
        <v>301.39999999999998</v>
      </c>
      <c r="F6" s="190">
        <v>298317.24</v>
      </c>
      <c r="G6" s="190">
        <f t="shared" si="0"/>
        <v>298317.24</v>
      </c>
      <c r="H6" s="190">
        <v>0</v>
      </c>
      <c r="I6" s="191">
        <f t="shared" si="1"/>
        <v>100</v>
      </c>
      <c r="J6" s="190">
        <v>139640.5</v>
      </c>
      <c r="K6" s="192">
        <v>38467</v>
      </c>
      <c r="L6" s="190"/>
      <c r="M6" s="190" t="s">
        <v>245</v>
      </c>
      <c r="N6" s="190"/>
      <c r="O6" s="187" t="s">
        <v>198</v>
      </c>
      <c r="P6" s="187" t="s">
        <v>1112</v>
      </c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  <c r="AP6" s="297"/>
      <c r="AQ6" s="297"/>
      <c r="AR6" s="297"/>
      <c r="AS6" s="297"/>
      <c r="AT6" s="297"/>
      <c r="AU6" s="297"/>
      <c r="AV6" s="297"/>
      <c r="AW6" s="297"/>
      <c r="AX6" s="297"/>
      <c r="AY6" s="297"/>
      <c r="AZ6" s="297"/>
      <c r="BA6" s="297"/>
      <c r="BB6" s="297"/>
      <c r="BC6" s="297"/>
      <c r="BD6" s="297"/>
      <c r="BE6" s="297"/>
      <c r="BF6" s="297"/>
      <c r="BG6" s="297"/>
      <c r="BH6" s="297"/>
      <c r="BI6" s="297"/>
      <c r="BJ6" s="297"/>
      <c r="BK6" s="297"/>
      <c r="BL6" s="297"/>
    </row>
    <row r="7" spans="1:64" s="102" customFormat="1" ht="25.5" x14ac:dyDescent="0.2">
      <c r="A7" s="263">
        <v>5</v>
      </c>
      <c r="B7" s="187" t="s">
        <v>173</v>
      </c>
      <c r="C7" s="188" t="s">
        <v>1995</v>
      </c>
      <c r="D7" s="187" t="s">
        <v>201</v>
      </c>
      <c r="E7" s="189"/>
      <c r="F7" s="190">
        <v>5508.36</v>
      </c>
      <c r="G7" s="190">
        <f t="shared" si="0"/>
        <v>5508.36</v>
      </c>
      <c r="H7" s="190">
        <v>0</v>
      </c>
      <c r="I7" s="191">
        <f t="shared" si="1"/>
        <v>100</v>
      </c>
      <c r="J7" s="190"/>
      <c r="K7" s="192"/>
      <c r="L7" s="190"/>
      <c r="M7" s="190"/>
      <c r="N7" s="190"/>
      <c r="O7" s="187" t="s">
        <v>182</v>
      </c>
      <c r="P7" s="187" t="s">
        <v>1115</v>
      </c>
      <c r="Q7" s="298"/>
      <c r="R7" s="298"/>
      <c r="S7" s="298"/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  <c r="AE7" s="298"/>
      <c r="AF7" s="298"/>
      <c r="AG7" s="298"/>
      <c r="AH7" s="298"/>
      <c r="AI7" s="298"/>
      <c r="AJ7" s="298"/>
      <c r="AK7" s="298"/>
      <c r="AL7" s="298"/>
      <c r="AM7" s="298"/>
      <c r="AN7" s="298"/>
      <c r="AO7" s="298"/>
      <c r="AP7" s="298"/>
      <c r="AQ7" s="298"/>
      <c r="AR7" s="298"/>
      <c r="AS7" s="298"/>
      <c r="AT7" s="298"/>
      <c r="AU7" s="298"/>
      <c r="AV7" s="298"/>
      <c r="AW7" s="298"/>
      <c r="AX7" s="298"/>
      <c r="AY7" s="298"/>
      <c r="AZ7" s="298"/>
      <c r="BA7" s="298"/>
      <c r="BB7" s="298"/>
      <c r="BC7" s="298"/>
      <c r="BD7" s="298"/>
      <c r="BE7" s="298"/>
      <c r="BF7" s="298"/>
      <c r="BG7" s="298"/>
      <c r="BH7" s="298"/>
      <c r="BI7" s="298"/>
      <c r="BJ7" s="298"/>
      <c r="BK7" s="298"/>
      <c r="BL7" s="298"/>
    </row>
    <row r="8" spans="1:64" s="8" customFormat="1" ht="38.25" x14ac:dyDescent="0.2">
      <c r="A8" s="263">
        <v>6</v>
      </c>
      <c r="B8" s="469" t="s">
        <v>1114</v>
      </c>
      <c r="C8" s="470" t="s">
        <v>215</v>
      </c>
      <c r="D8" s="187" t="s">
        <v>216</v>
      </c>
      <c r="E8" s="189">
        <v>116.3</v>
      </c>
      <c r="F8" s="190">
        <v>20000</v>
      </c>
      <c r="G8" s="190">
        <v>20000</v>
      </c>
      <c r="H8" s="190">
        <v>0</v>
      </c>
      <c r="I8" s="191">
        <f t="shared" si="1"/>
        <v>100</v>
      </c>
      <c r="J8" s="190"/>
      <c r="K8" s="192">
        <v>38628</v>
      </c>
      <c r="L8" s="190"/>
      <c r="M8" s="190" t="s">
        <v>214</v>
      </c>
      <c r="N8" s="190"/>
      <c r="O8" s="187" t="s">
        <v>198</v>
      </c>
      <c r="P8" s="187" t="s">
        <v>1117</v>
      </c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297"/>
      <c r="AK8" s="297"/>
      <c r="AL8" s="297"/>
      <c r="AM8" s="297"/>
      <c r="AN8" s="297"/>
      <c r="AO8" s="297"/>
      <c r="AP8" s="297"/>
      <c r="AQ8" s="297"/>
      <c r="AR8" s="297"/>
      <c r="AS8" s="297"/>
      <c r="AT8" s="297"/>
      <c r="AU8" s="297"/>
      <c r="AV8" s="297"/>
      <c r="AW8" s="297"/>
      <c r="AX8" s="297"/>
      <c r="AY8" s="297"/>
      <c r="AZ8" s="297"/>
      <c r="BA8" s="297"/>
      <c r="BB8" s="297"/>
      <c r="BC8" s="297"/>
      <c r="BD8" s="297"/>
      <c r="BE8" s="297"/>
      <c r="BF8" s="297"/>
      <c r="BG8" s="297"/>
      <c r="BH8" s="297"/>
      <c r="BI8" s="297"/>
      <c r="BJ8" s="297"/>
      <c r="BK8" s="297"/>
      <c r="BL8" s="297"/>
    </row>
    <row r="9" spans="1:64" s="8" customFormat="1" ht="38.25" x14ac:dyDescent="0.2">
      <c r="A9" s="263">
        <v>7</v>
      </c>
      <c r="B9" s="469" t="s">
        <v>1700</v>
      </c>
      <c r="C9" s="470" t="s">
        <v>12</v>
      </c>
      <c r="D9" s="187" t="s">
        <v>246</v>
      </c>
      <c r="E9" s="189">
        <v>259.5</v>
      </c>
      <c r="F9" s="190">
        <v>56983.06</v>
      </c>
      <c r="G9" s="190">
        <f t="shared" si="0"/>
        <v>32447.519999999997</v>
      </c>
      <c r="H9" s="190">
        <v>24535.54</v>
      </c>
      <c r="I9" s="191">
        <f t="shared" si="1"/>
        <v>56.942396564873846</v>
      </c>
      <c r="J9" s="190"/>
      <c r="K9" s="192">
        <v>38628</v>
      </c>
      <c r="L9" s="190"/>
      <c r="M9" s="190" t="s">
        <v>214</v>
      </c>
      <c r="N9" s="190"/>
      <c r="O9" s="187" t="s">
        <v>198</v>
      </c>
      <c r="P9" s="187" t="s">
        <v>183</v>
      </c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297"/>
      <c r="AO9" s="297"/>
      <c r="AP9" s="297"/>
      <c r="AQ9" s="297"/>
      <c r="AR9" s="297"/>
      <c r="AS9" s="297"/>
      <c r="AT9" s="297"/>
      <c r="AU9" s="297"/>
      <c r="AV9" s="297"/>
      <c r="AW9" s="297"/>
      <c r="AX9" s="297"/>
      <c r="AY9" s="297"/>
      <c r="AZ9" s="297"/>
      <c r="BA9" s="297"/>
      <c r="BB9" s="297"/>
      <c r="BC9" s="297"/>
      <c r="BD9" s="297"/>
      <c r="BE9" s="297"/>
      <c r="BF9" s="297"/>
      <c r="BG9" s="297"/>
      <c r="BH9" s="297"/>
      <c r="BI9" s="297"/>
      <c r="BJ9" s="297"/>
      <c r="BK9" s="297"/>
      <c r="BL9" s="297"/>
    </row>
    <row r="10" spans="1:64" s="11" customFormat="1" ht="38.25" x14ac:dyDescent="0.2">
      <c r="A10" s="263">
        <v>8</v>
      </c>
      <c r="B10" s="187" t="s">
        <v>1701</v>
      </c>
      <c r="C10" s="188" t="s">
        <v>1707</v>
      </c>
      <c r="D10" s="187" t="s">
        <v>188</v>
      </c>
      <c r="E10" s="189">
        <v>711.2</v>
      </c>
      <c r="F10" s="190">
        <v>1090784</v>
      </c>
      <c r="G10" s="190">
        <v>1090784</v>
      </c>
      <c r="H10" s="190">
        <v>0</v>
      </c>
      <c r="I10" s="191">
        <f t="shared" si="1"/>
        <v>100</v>
      </c>
      <c r="J10" s="190"/>
      <c r="K10" s="192">
        <v>40858</v>
      </c>
      <c r="L10" s="190"/>
      <c r="M10" s="190" t="s">
        <v>185</v>
      </c>
      <c r="N10" s="190"/>
      <c r="O10" s="187" t="s">
        <v>182</v>
      </c>
      <c r="P10" s="187" t="s">
        <v>1610</v>
      </c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  <c r="AE10" s="297"/>
      <c r="AF10" s="297"/>
      <c r="AG10" s="297"/>
      <c r="AH10" s="297"/>
      <c r="AI10" s="297"/>
      <c r="AJ10" s="297"/>
      <c r="AK10" s="297"/>
      <c r="AL10" s="297"/>
      <c r="AM10" s="297"/>
      <c r="AN10" s="297"/>
      <c r="AO10" s="297"/>
      <c r="AP10" s="297"/>
      <c r="AQ10" s="297"/>
      <c r="AR10" s="297"/>
      <c r="AS10" s="297"/>
      <c r="AT10" s="297"/>
      <c r="AU10" s="297"/>
      <c r="AV10" s="297"/>
      <c r="AW10" s="297"/>
      <c r="AX10" s="297"/>
      <c r="AY10" s="297"/>
      <c r="AZ10" s="297"/>
      <c r="BA10" s="297"/>
      <c r="BB10" s="297"/>
      <c r="BC10" s="297"/>
      <c r="BD10" s="297"/>
      <c r="BE10" s="297"/>
      <c r="BF10" s="297"/>
      <c r="BG10" s="297"/>
      <c r="BH10" s="297"/>
      <c r="BI10" s="297"/>
      <c r="BJ10" s="297"/>
      <c r="BK10" s="297"/>
      <c r="BL10" s="297"/>
    </row>
    <row r="11" spans="1:64" s="11" customFormat="1" ht="38.25" x14ac:dyDescent="0.2">
      <c r="A11" s="263">
        <v>9</v>
      </c>
      <c r="B11" s="187" t="s">
        <v>1702</v>
      </c>
      <c r="C11" s="188" t="s">
        <v>1708</v>
      </c>
      <c r="D11" s="187" t="s">
        <v>187</v>
      </c>
      <c r="E11" s="189">
        <v>18.2</v>
      </c>
      <c r="F11" s="190">
        <v>57833.05</v>
      </c>
      <c r="G11" s="190">
        <f t="shared" si="0"/>
        <v>57833.05</v>
      </c>
      <c r="H11" s="190">
        <v>0</v>
      </c>
      <c r="I11" s="191">
        <f t="shared" si="1"/>
        <v>100</v>
      </c>
      <c r="J11" s="190"/>
      <c r="K11" s="192">
        <v>40858</v>
      </c>
      <c r="L11" s="190"/>
      <c r="M11" s="190" t="s">
        <v>185</v>
      </c>
      <c r="N11" s="190"/>
      <c r="O11" s="187" t="s">
        <v>182</v>
      </c>
      <c r="P11" s="187" t="s">
        <v>1610</v>
      </c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297"/>
      <c r="AF11" s="297"/>
      <c r="AG11" s="297"/>
      <c r="AH11" s="297"/>
      <c r="AI11" s="297"/>
      <c r="AJ11" s="297"/>
      <c r="AK11" s="297"/>
      <c r="AL11" s="297"/>
      <c r="AM11" s="297"/>
      <c r="AN11" s="297"/>
      <c r="AO11" s="297"/>
      <c r="AP11" s="297"/>
      <c r="AQ11" s="297"/>
      <c r="AR11" s="297"/>
      <c r="AS11" s="297"/>
      <c r="AT11" s="297"/>
      <c r="AU11" s="297"/>
      <c r="AV11" s="297"/>
      <c r="AW11" s="297"/>
      <c r="AX11" s="297"/>
      <c r="AY11" s="297"/>
      <c r="AZ11" s="297"/>
      <c r="BA11" s="297"/>
      <c r="BB11" s="297"/>
      <c r="BC11" s="297"/>
      <c r="BD11" s="297"/>
      <c r="BE11" s="297"/>
      <c r="BF11" s="297"/>
      <c r="BG11" s="297"/>
      <c r="BH11" s="297"/>
      <c r="BI11" s="297"/>
      <c r="BJ11" s="297"/>
      <c r="BK11" s="297"/>
      <c r="BL11" s="297"/>
    </row>
    <row r="12" spans="1:64" s="11" customFormat="1" ht="38.25" x14ac:dyDescent="0.2">
      <c r="A12" s="263">
        <v>10</v>
      </c>
      <c r="B12" s="187" t="s">
        <v>1703</v>
      </c>
      <c r="C12" s="188" t="s">
        <v>1709</v>
      </c>
      <c r="D12" s="187" t="s">
        <v>184</v>
      </c>
      <c r="E12" s="189">
        <v>48.9</v>
      </c>
      <c r="F12" s="190">
        <v>221215</v>
      </c>
      <c r="G12" s="190">
        <v>186656.86</v>
      </c>
      <c r="H12" s="190">
        <v>34558.14</v>
      </c>
      <c r="I12" s="191">
        <f t="shared" si="1"/>
        <v>84.378030422891754</v>
      </c>
      <c r="J12" s="190"/>
      <c r="K12" s="192">
        <v>40858</v>
      </c>
      <c r="L12" s="190"/>
      <c r="M12" s="190" t="s">
        <v>185</v>
      </c>
      <c r="N12" s="190"/>
      <c r="O12" s="187" t="s">
        <v>182</v>
      </c>
      <c r="P12" s="187" t="s">
        <v>1610</v>
      </c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  <c r="AF12" s="297"/>
      <c r="AG12" s="297"/>
      <c r="AH12" s="297"/>
      <c r="AI12" s="297"/>
      <c r="AJ12" s="297"/>
      <c r="AK12" s="297"/>
      <c r="AL12" s="297"/>
      <c r="AM12" s="297"/>
      <c r="AN12" s="297"/>
      <c r="AO12" s="297"/>
      <c r="AP12" s="297"/>
      <c r="AQ12" s="297"/>
      <c r="AR12" s="297"/>
      <c r="AS12" s="297"/>
      <c r="AT12" s="297"/>
      <c r="AU12" s="297"/>
      <c r="AV12" s="297"/>
      <c r="AW12" s="297"/>
      <c r="AX12" s="297"/>
      <c r="AY12" s="297"/>
      <c r="AZ12" s="297"/>
      <c r="BA12" s="297"/>
      <c r="BB12" s="297"/>
      <c r="BC12" s="297"/>
      <c r="BD12" s="297"/>
      <c r="BE12" s="297"/>
      <c r="BF12" s="297"/>
      <c r="BG12" s="297"/>
      <c r="BH12" s="297"/>
      <c r="BI12" s="297"/>
      <c r="BJ12" s="297"/>
      <c r="BK12" s="297"/>
      <c r="BL12" s="297"/>
    </row>
    <row r="13" spans="1:64" s="11" customFormat="1" ht="38.25" x14ac:dyDescent="0.2">
      <c r="A13" s="263">
        <v>11</v>
      </c>
      <c r="B13" s="187" t="s">
        <v>1704</v>
      </c>
      <c r="C13" s="188" t="s">
        <v>1710</v>
      </c>
      <c r="D13" s="187" t="s">
        <v>186</v>
      </c>
      <c r="E13" s="189">
        <v>434.7</v>
      </c>
      <c r="F13" s="190">
        <v>1758070.25</v>
      </c>
      <c r="G13" s="190">
        <f t="shared" si="0"/>
        <v>1758070.25</v>
      </c>
      <c r="H13" s="190">
        <v>0</v>
      </c>
      <c r="I13" s="191">
        <f t="shared" si="1"/>
        <v>100</v>
      </c>
      <c r="J13" s="190"/>
      <c r="K13" s="192">
        <v>40858</v>
      </c>
      <c r="L13" s="190"/>
      <c r="M13" s="190" t="s">
        <v>185</v>
      </c>
      <c r="N13" s="190"/>
      <c r="O13" s="187" t="s">
        <v>182</v>
      </c>
      <c r="P13" s="187" t="s">
        <v>1610</v>
      </c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7"/>
      <c r="AF13" s="297"/>
      <c r="AG13" s="297"/>
      <c r="AH13" s="297"/>
      <c r="AI13" s="297"/>
      <c r="AJ13" s="297"/>
      <c r="AK13" s="297"/>
      <c r="AL13" s="297"/>
      <c r="AM13" s="297"/>
      <c r="AN13" s="297"/>
      <c r="AO13" s="297"/>
      <c r="AP13" s="297"/>
      <c r="AQ13" s="297"/>
      <c r="AR13" s="297"/>
      <c r="AS13" s="297"/>
      <c r="AT13" s="297"/>
      <c r="AU13" s="297"/>
      <c r="AV13" s="297"/>
      <c r="AW13" s="297"/>
      <c r="AX13" s="297"/>
      <c r="AY13" s="297"/>
      <c r="AZ13" s="297"/>
      <c r="BA13" s="297"/>
      <c r="BB13" s="297"/>
      <c r="BC13" s="297"/>
      <c r="BD13" s="297"/>
      <c r="BE13" s="297"/>
      <c r="BF13" s="297"/>
      <c r="BG13" s="297"/>
      <c r="BH13" s="297"/>
      <c r="BI13" s="297"/>
      <c r="BJ13" s="297"/>
      <c r="BK13" s="297"/>
      <c r="BL13" s="297"/>
    </row>
    <row r="14" spans="1:64" s="11" customFormat="1" ht="38.25" x14ac:dyDescent="0.2">
      <c r="A14" s="263">
        <v>12</v>
      </c>
      <c r="B14" s="187" t="s">
        <v>71</v>
      </c>
      <c r="C14" s="188" t="s">
        <v>189</v>
      </c>
      <c r="D14" s="187" t="s">
        <v>190</v>
      </c>
      <c r="E14" s="189">
        <v>205.3</v>
      </c>
      <c r="F14" s="190"/>
      <c r="G14" s="190"/>
      <c r="H14" s="190"/>
      <c r="I14" s="191"/>
      <c r="J14" s="187"/>
      <c r="K14" s="192">
        <v>41418</v>
      </c>
      <c r="L14" s="187"/>
      <c r="M14" s="187" t="s">
        <v>191</v>
      </c>
      <c r="N14" s="187"/>
      <c r="O14" s="187" t="s">
        <v>182</v>
      </c>
      <c r="P14" s="187" t="s">
        <v>1124</v>
      </c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97"/>
      <c r="AL14" s="297"/>
      <c r="AM14" s="297"/>
      <c r="AN14" s="297"/>
      <c r="AO14" s="297"/>
      <c r="AP14" s="297"/>
      <c r="AQ14" s="297"/>
      <c r="AR14" s="297"/>
      <c r="AS14" s="297"/>
      <c r="AT14" s="297"/>
      <c r="AU14" s="297"/>
      <c r="AV14" s="297"/>
      <c r="AW14" s="297"/>
      <c r="AX14" s="297"/>
      <c r="AY14" s="297"/>
      <c r="AZ14" s="297"/>
      <c r="BA14" s="297"/>
      <c r="BB14" s="297"/>
      <c r="BC14" s="297"/>
      <c r="BD14" s="297"/>
      <c r="BE14" s="297"/>
      <c r="BF14" s="297"/>
      <c r="BG14" s="297"/>
      <c r="BH14" s="297"/>
      <c r="BI14" s="297"/>
      <c r="BJ14" s="297"/>
      <c r="BK14" s="297"/>
      <c r="BL14" s="297"/>
    </row>
    <row r="15" spans="1:64" s="8" customFormat="1" ht="38.25" x14ac:dyDescent="0.2">
      <c r="A15" s="263">
        <v>13</v>
      </c>
      <c r="B15" s="469" t="s">
        <v>1463</v>
      </c>
      <c r="C15" s="470" t="s">
        <v>1464</v>
      </c>
      <c r="D15" s="187" t="s">
        <v>1465</v>
      </c>
      <c r="E15" s="189">
        <v>30</v>
      </c>
      <c r="F15" s="193">
        <v>22965.43</v>
      </c>
      <c r="G15" s="190">
        <f t="shared" si="0"/>
        <v>22965.43</v>
      </c>
      <c r="H15" s="193">
        <v>0</v>
      </c>
      <c r="I15" s="191">
        <f t="shared" si="1"/>
        <v>100</v>
      </c>
      <c r="J15" s="193"/>
      <c r="K15" s="194">
        <v>43027</v>
      </c>
      <c r="L15" s="193"/>
      <c r="M15" s="190" t="s">
        <v>1466</v>
      </c>
      <c r="N15" s="193"/>
      <c r="O15" s="187" t="s">
        <v>220</v>
      </c>
      <c r="P15" s="187" t="s">
        <v>1474</v>
      </c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297"/>
      <c r="AI15" s="297"/>
      <c r="AJ15" s="297"/>
      <c r="AK15" s="297"/>
      <c r="AL15" s="297"/>
      <c r="AM15" s="297"/>
      <c r="AN15" s="297"/>
      <c r="AO15" s="297"/>
      <c r="AP15" s="297"/>
      <c r="AQ15" s="297"/>
      <c r="AR15" s="297"/>
      <c r="AS15" s="297"/>
      <c r="AT15" s="297"/>
      <c r="AU15" s="297"/>
      <c r="AV15" s="297"/>
      <c r="AW15" s="297"/>
      <c r="AX15" s="297"/>
      <c r="AY15" s="297"/>
      <c r="AZ15" s="297"/>
      <c r="BA15" s="297"/>
      <c r="BB15" s="297"/>
      <c r="BC15" s="297"/>
      <c r="BD15" s="297"/>
      <c r="BE15" s="297"/>
      <c r="BF15" s="297"/>
      <c r="BG15" s="297"/>
      <c r="BH15" s="297"/>
      <c r="BI15" s="297"/>
      <c r="BJ15" s="297"/>
      <c r="BK15" s="297"/>
      <c r="BL15" s="297"/>
    </row>
    <row r="16" spans="1:64" s="8" customFormat="1" ht="38.25" x14ac:dyDescent="0.2">
      <c r="A16" s="263">
        <v>14</v>
      </c>
      <c r="B16" s="187" t="s">
        <v>1463</v>
      </c>
      <c r="C16" s="188" t="s">
        <v>1608</v>
      </c>
      <c r="D16" s="187" t="s">
        <v>1609</v>
      </c>
      <c r="E16" s="189">
        <v>31.5</v>
      </c>
      <c r="F16" s="193">
        <v>24113.7</v>
      </c>
      <c r="G16" s="190">
        <f t="shared" ref="G16" si="2">F16-H16</f>
        <v>24113.7</v>
      </c>
      <c r="H16" s="193">
        <v>0</v>
      </c>
      <c r="I16" s="191">
        <f t="shared" ref="I16" si="3">G16/F16*100</f>
        <v>100</v>
      </c>
      <c r="J16" s="195">
        <v>89509.46</v>
      </c>
      <c r="K16" s="194">
        <v>43027</v>
      </c>
      <c r="L16" s="193"/>
      <c r="M16" s="190" t="s">
        <v>1466</v>
      </c>
      <c r="N16" s="193"/>
      <c r="O16" s="187" t="s">
        <v>269</v>
      </c>
      <c r="P16" s="187" t="s">
        <v>1611</v>
      </c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7"/>
      <c r="AJ16" s="297"/>
      <c r="AK16" s="297"/>
      <c r="AL16" s="297"/>
      <c r="AM16" s="297"/>
      <c r="AN16" s="297"/>
      <c r="AO16" s="297"/>
      <c r="AP16" s="297"/>
      <c r="AQ16" s="297"/>
      <c r="AR16" s="297"/>
      <c r="AS16" s="297"/>
      <c r="AT16" s="297"/>
      <c r="AU16" s="297"/>
      <c r="AV16" s="297"/>
      <c r="AW16" s="297"/>
      <c r="AX16" s="297"/>
      <c r="AY16" s="297"/>
      <c r="AZ16" s="297"/>
      <c r="BA16" s="297"/>
      <c r="BB16" s="297"/>
      <c r="BC16" s="297"/>
      <c r="BD16" s="297"/>
      <c r="BE16" s="297"/>
      <c r="BF16" s="297"/>
      <c r="BG16" s="297"/>
      <c r="BH16" s="297"/>
      <c r="BI16" s="297"/>
      <c r="BJ16" s="297"/>
      <c r="BK16" s="297"/>
      <c r="BL16" s="297"/>
    </row>
    <row r="17" spans="1:64" s="8" customFormat="1" ht="38.25" x14ac:dyDescent="0.2">
      <c r="A17" s="263">
        <v>15</v>
      </c>
      <c r="B17" s="187" t="s">
        <v>1463</v>
      </c>
      <c r="C17" s="188" t="s">
        <v>1612</v>
      </c>
      <c r="D17" s="187" t="s">
        <v>1613</v>
      </c>
      <c r="E17" s="189">
        <v>32.200000000000003</v>
      </c>
      <c r="F17" s="193">
        <v>24649.56</v>
      </c>
      <c r="G17" s="190">
        <f t="shared" ref="G17" si="4">F17-H17</f>
        <v>24649.56</v>
      </c>
      <c r="H17" s="193">
        <v>0</v>
      </c>
      <c r="I17" s="191">
        <f t="shared" ref="I17" si="5">G17/F17*100</f>
        <v>100</v>
      </c>
      <c r="J17" s="196">
        <v>91498.55</v>
      </c>
      <c r="K17" s="194">
        <v>43027</v>
      </c>
      <c r="L17" s="193"/>
      <c r="M17" s="190" t="s">
        <v>1466</v>
      </c>
      <c r="N17" s="193"/>
      <c r="O17" s="187" t="s">
        <v>269</v>
      </c>
      <c r="P17" s="187" t="s">
        <v>1611</v>
      </c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7"/>
      <c r="AM17" s="297"/>
      <c r="AN17" s="297"/>
      <c r="AO17" s="297"/>
      <c r="AP17" s="297"/>
      <c r="AQ17" s="297"/>
      <c r="AR17" s="297"/>
      <c r="AS17" s="297"/>
      <c r="AT17" s="297"/>
      <c r="AU17" s="297"/>
      <c r="AV17" s="297"/>
      <c r="AW17" s="297"/>
      <c r="AX17" s="297"/>
      <c r="AY17" s="297"/>
      <c r="AZ17" s="297"/>
      <c r="BA17" s="297"/>
      <c r="BB17" s="297"/>
      <c r="BC17" s="297"/>
      <c r="BD17" s="297"/>
      <c r="BE17" s="297"/>
      <c r="BF17" s="297"/>
      <c r="BG17" s="297"/>
      <c r="BH17" s="297"/>
      <c r="BI17" s="297"/>
      <c r="BJ17" s="297"/>
      <c r="BK17" s="297"/>
      <c r="BL17" s="297"/>
    </row>
    <row r="18" spans="1:64" s="8" customFormat="1" ht="38.25" x14ac:dyDescent="0.2">
      <c r="A18" s="263">
        <v>16</v>
      </c>
      <c r="B18" s="187" t="s">
        <v>1463</v>
      </c>
      <c r="C18" s="188" t="s">
        <v>1614</v>
      </c>
      <c r="D18" s="187" t="s">
        <v>1613</v>
      </c>
      <c r="E18" s="189">
        <v>32.4</v>
      </c>
      <c r="F18" s="193">
        <v>24802.66</v>
      </c>
      <c r="G18" s="190">
        <f t="shared" ref="G18" si="6">F18-H18</f>
        <v>24802.66</v>
      </c>
      <c r="H18" s="193">
        <v>0</v>
      </c>
      <c r="I18" s="191">
        <f t="shared" ref="I18" si="7">G18/F18*100</f>
        <v>100</v>
      </c>
      <c r="J18" s="195">
        <v>92066.87</v>
      </c>
      <c r="K18" s="194">
        <v>43027</v>
      </c>
      <c r="L18" s="193"/>
      <c r="M18" s="190" t="s">
        <v>1466</v>
      </c>
      <c r="N18" s="193"/>
      <c r="O18" s="187" t="s">
        <v>269</v>
      </c>
      <c r="P18" s="187" t="s">
        <v>1611</v>
      </c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  <c r="AH18" s="297"/>
      <c r="AI18" s="297"/>
      <c r="AJ18" s="297"/>
      <c r="AK18" s="297"/>
      <c r="AL18" s="297"/>
      <c r="AM18" s="297"/>
      <c r="AN18" s="297"/>
      <c r="AO18" s="297"/>
      <c r="AP18" s="297"/>
      <c r="AQ18" s="297"/>
      <c r="AR18" s="297"/>
      <c r="AS18" s="297"/>
      <c r="AT18" s="297"/>
      <c r="AU18" s="297"/>
      <c r="AV18" s="297"/>
      <c r="AW18" s="297"/>
      <c r="AX18" s="297"/>
      <c r="AY18" s="297"/>
      <c r="AZ18" s="297"/>
      <c r="BA18" s="297"/>
      <c r="BB18" s="297"/>
      <c r="BC18" s="297"/>
      <c r="BD18" s="297"/>
      <c r="BE18" s="297"/>
      <c r="BF18" s="297"/>
      <c r="BG18" s="297"/>
      <c r="BH18" s="297"/>
      <c r="BI18" s="297"/>
      <c r="BJ18" s="297"/>
      <c r="BK18" s="297"/>
      <c r="BL18" s="297"/>
    </row>
    <row r="19" spans="1:64" s="8" customFormat="1" ht="38.25" x14ac:dyDescent="0.2">
      <c r="A19" s="263">
        <v>17</v>
      </c>
      <c r="B19" s="187" t="s">
        <v>1463</v>
      </c>
      <c r="C19" s="188" t="s">
        <v>1615</v>
      </c>
      <c r="D19" s="187" t="s">
        <v>1613</v>
      </c>
      <c r="E19" s="189">
        <v>31</v>
      </c>
      <c r="F19" s="193">
        <v>23730.94</v>
      </c>
      <c r="G19" s="190">
        <f t="shared" ref="G19" si="8">F19-H19</f>
        <v>23730.94</v>
      </c>
      <c r="H19" s="193">
        <v>0</v>
      </c>
      <c r="I19" s="191">
        <f t="shared" ref="I19" si="9">G19/F19*100</f>
        <v>100</v>
      </c>
      <c r="J19" s="196">
        <v>88088.67</v>
      </c>
      <c r="K19" s="194">
        <v>43027</v>
      </c>
      <c r="L19" s="193"/>
      <c r="M19" s="190" t="s">
        <v>1466</v>
      </c>
      <c r="N19" s="193"/>
      <c r="O19" s="187" t="s">
        <v>269</v>
      </c>
      <c r="P19" s="187" t="s">
        <v>1611</v>
      </c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297"/>
      <c r="AN19" s="297"/>
      <c r="AO19" s="297"/>
      <c r="AP19" s="297"/>
      <c r="AQ19" s="297"/>
      <c r="AR19" s="297"/>
      <c r="AS19" s="297"/>
      <c r="AT19" s="297"/>
      <c r="AU19" s="297"/>
      <c r="AV19" s="297"/>
      <c r="AW19" s="297"/>
      <c r="AX19" s="297"/>
      <c r="AY19" s="297"/>
      <c r="AZ19" s="297"/>
      <c r="BA19" s="297"/>
      <c r="BB19" s="297"/>
      <c r="BC19" s="297"/>
      <c r="BD19" s="297"/>
      <c r="BE19" s="297"/>
      <c r="BF19" s="297"/>
      <c r="BG19" s="297"/>
      <c r="BH19" s="297"/>
      <c r="BI19" s="297"/>
      <c r="BJ19" s="297"/>
      <c r="BK19" s="297"/>
      <c r="BL19" s="297"/>
    </row>
    <row r="20" spans="1:64" s="8" customFormat="1" ht="38.25" x14ac:dyDescent="0.2">
      <c r="A20" s="263">
        <v>18</v>
      </c>
      <c r="B20" s="469" t="s">
        <v>1463</v>
      </c>
      <c r="C20" s="470" t="s">
        <v>1467</v>
      </c>
      <c r="D20" s="187" t="s">
        <v>1468</v>
      </c>
      <c r="E20" s="189">
        <v>33.9</v>
      </c>
      <c r="F20" s="193">
        <v>25950.93</v>
      </c>
      <c r="G20" s="190">
        <f t="shared" ref="G20" si="10">F20-H20</f>
        <v>25950.93</v>
      </c>
      <c r="H20" s="193">
        <v>0</v>
      </c>
      <c r="I20" s="191">
        <f t="shared" ref="I20" si="11">G20/F20*100</f>
        <v>100</v>
      </c>
      <c r="J20" s="196">
        <v>96329.22</v>
      </c>
      <c r="K20" s="194">
        <v>43027</v>
      </c>
      <c r="L20" s="193"/>
      <c r="M20" s="190" t="s">
        <v>1466</v>
      </c>
      <c r="N20" s="193"/>
      <c r="O20" s="187" t="s">
        <v>220</v>
      </c>
      <c r="P20" s="187" t="s">
        <v>1335</v>
      </c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  <c r="AH20" s="297"/>
      <c r="AI20" s="297"/>
      <c r="AJ20" s="297"/>
      <c r="AK20" s="297"/>
      <c r="AL20" s="297"/>
      <c r="AM20" s="297"/>
      <c r="AN20" s="297"/>
      <c r="AO20" s="297"/>
      <c r="AP20" s="297"/>
      <c r="AQ20" s="297"/>
      <c r="AR20" s="297"/>
      <c r="AS20" s="297"/>
      <c r="AT20" s="297"/>
      <c r="AU20" s="297"/>
      <c r="AV20" s="297"/>
      <c r="AW20" s="297"/>
      <c r="AX20" s="297"/>
      <c r="AY20" s="297"/>
      <c r="AZ20" s="297"/>
      <c r="BA20" s="297"/>
      <c r="BB20" s="297"/>
      <c r="BC20" s="297"/>
      <c r="BD20" s="297"/>
      <c r="BE20" s="297"/>
      <c r="BF20" s="297"/>
      <c r="BG20" s="297"/>
      <c r="BH20" s="297"/>
      <c r="BI20" s="297"/>
      <c r="BJ20" s="297"/>
      <c r="BK20" s="297"/>
      <c r="BL20" s="297"/>
    </row>
    <row r="21" spans="1:64" s="8" customFormat="1" ht="38.25" x14ac:dyDescent="0.2">
      <c r="A21" s="263">
        <v>19</v>
      </c>
      <c r="B21" s="469" t="s">
        <v>1463</v>
      </c>
      <c r="C21" s="470" t="s">
        <v>1469</v>
      </c>
      <c r="D21" s="187" t="s">
        <v>1470</v>
      </c>
      <c r="E21" s="189">
        <v>35</v>
      </c>
      <c r="F21" s="193">
        <v>26739</v>
      </c>
      <c r="G21" s="190">
        <f t="shared" ref="G21" si="12">F21-H21</f>
        <v>26739</v>
      </c>
      <c r="H21" s="193">
        <v>0</v>
      </c>
      <c r="I21" s="191">
        <f t="shared" ref="I21" si="13">G21/F21*100</f>
        <v>100</v>
      </c>
      <c r="J21" s="197">
        <v>99454.95</v>
      </c>
      <c r="K21" s="194">
        <v>43027</v>
      </c>
      <c r="L21" s="193"/>
      <c r="M21" s="190" t="s">
        <v>1466</v>
      </c>
      <c r="N21" s="193"/>
      <c r="O21" s="187" t="s">
        <v>220</v>
      </c>
      <c r="P21" s="187" t="s">
        <v>821</v>
      </c>
      <c r="Q21" s="297"/>
      <c r="R21" s="297"/>
      <c r="S21" s="297"/>
      <c r="T21" s="297"/>
      <c r="U21" s="297"/>
      <c r="V21" s="297"/>
      <c r="W21" s="297"/>
      <c r="X21" s="297"/>
      <c r="Y21" s="297"/>
      <c r="Z21" s="297"/>
      <c r="AA21" s="297"/>
      <c r="AB21" s="297"/>
      <c r="AC21" s="297"/>
      <c r="AD21" s="297"/>
      <c r="AE21" s="297"/>
      <c r="AF21" s="297"/>
      <c r="AG21" s="297"/>
      <c r="AH21" s="297"/>
      <c r="AI21" s="297"/>
      <c r="AJ21" s="297"/>
      <c r="AK21" s="297"/>
      <c r="AL21" s="297"/>
      <c r="AM21" s="297"/>
      <c r="AN21" s="297"/>
      <c r="AO21" s="297"/>
      <c r="AP21" s="297"/>
      <c r="AQ21" s="297"/>
      <c r="AR21" s="297"/>
      <c r="AS21" s="297"/>
      <c r="AT21" s="297"/>
      <c r="AU21" s="297"/>
      <c r="AV21" s="297"/>
      <c r="AW21" s="297"/>
      <c r="AX21" s="297"/>
      <c r="AY21" s="297"/>
      <c r="AZ21" s="297"/>
      <c r="BA21" s="297"/>
      <c r="BB21" s="297"/>
      <c r="BC21" s="297"/>
      <c r="BD21" s="297"/>
      <c r="BE21" s="297"/>
      <c r="BF21" s="297"/>
      <c r="BG21" s="297"/>
      <c r="BH21" s="297"/>
      <c r="BI21" s="297"/>
      <c r="BJ21" s="297"/>
      <c r="BK21" s="297"/>
      <c r="BL21" s="297"/>
    </row>
    <row r="22" spans="1:64" s="8" customFormat="1" ht="38.25" x14ac:dyDescent="0.2">
      <c r="A22" s="263">
        <v>20</v>
      </c>
      <c r="B22" s="469" t="s">
        <v>1463</v>
      </c>
      <c r="C22" s="470" t="s">
        <v>1471</v>
      </c>
      <c r="D22" s="187" t="s">
        <v>1472</v>
      </c>
      <c r="E22" s="189">
        <v>98.6</v>
      </c>
      <c r="F22" s="193">
        <v>118396.91</v>
      </c>
      <c r="G22" s="190">
        <v>0</v>
      </c>
      <c r="H22" s="193">
        <v>118396.91</v>
      </c>
      <c r="I22" s="191">
        <f t="shared" ref="I22" si="14">G22/F22*100</f>
        <v>0</v>
      </c>
      <c r="J22" s="193"/>
      <c r="K22" s="194">
        <v>43451</v>
      </c>
      <c r="L22" s="193"/>
      <c r="M22" s="190" t="s">
        <v>1473</v>
      </c>
      <c r="N22" s="193"/>
      <c r="O22" s="187" t="s">
        <v>220</v>
      </c>
      <c r="P22" s="187" t="s">
        <v>1474</v>
      </c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7"/>
      <c r="AC22" s="297"/>
      <c r="AD22" s="297"/>
      <c r="AE22" s="297"/>
      <c r="AF22" s="297"/>
      <c r="AG22" s="297"/>
      <c r="AH22" s="297"/>
      <c r="AI22" s="297"/>
      <c r="AJ22" s="297"/>
      <c r="AK22" s="297"/>
      <c r="AL22" s="297"/>
      <c r="AM22" s="297"/>
      <c r="AN22" s="297"/>
      <c r="AO22" s="297"/>
      <c r="AP22" s="297"/>
      <c r="AQ22" s="297"/>
      <c r="AR22" s="297"/>
      <c r="AS22" s="297"/>
      <c r="AT22" s="297"/>
      <c r="AU22" s="297"/>
      <c r="AV22" s="297"/>
      <c r="AW22" s="297"/>
      <c r="AX22" s="297"/>
      <c r="AY22" s="297"/>
      <c r="AZ22" s="297"/>
      <c r="BA22" s="297"/>
      <c r="BB22" s="297"/>
      <c r="BC22" s="297"/>
      <c r="BD22" s="297"/>
      <c r="BE22" s="297"/>
      <c r="BF22" s="297"/>
      <c r="BG22" s="297"/>
      <c r="BH22" s="297"/>
      <c r="BI22" s="297"/>
      <c r="BJ22" s="297"/>
      <c r="BK22" s="297"/>
      <c r="BL22" s="297"/>
    </row>
    <row r="23" spans="1:64" s="17" customFormat="1" ht="86.25" customHeight="1" x14ac:dyDescent="0.2">
      <c r="A23" s="263">
        <v>21</v>
      </c>
      <c r="B23" s="187" t="s">
        <v>392</v>
      </c>
      <c r="C23" s="188" t="s">
        <v>14</v>
      </c>
      <c r="D23" s="187" t="s">
        <v>1858</v>
      </c>
      <c r="E23" s="189">
        <v>3499</v>
      </c>
      <c r="F23" s="193">
        <v>2002129</v>
      </c>
      <c r="G23" s="190">
        <v>1786225.07</v>
      </c>
      <c r="H23" s="193">
        <v>215903.93</v>
      </c>
      <c r="I23" s="191">
        <v>89.22</v>
      </c>
      <c r="J23" s="193"/>
      <c r="K23" s="194">
        <v>38628</v>
      </c>
      <c r="L23" s="193"/>
      <c r="M23" s="190" t="s">
        <v>214</v>
      </c>
      <c r="N23" s="193"/>
      <c r="O23" s="187" t="s">
        <v>182</v>
      </c>
      <c r="P23" s="187" t="s">
        <v>980</v>
      </c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  <c r="AB23" s="297"/>
      <c r="AC23" s="297"/>
      <c r="AD23" s="297"/>
      <c r="AE23" s="297"/>
      <c r="AF23" s="297"/>
      <c r="AG23" s="297"/>
      <c r="AH23" s="297"/>
      <c r="AI23" s="297"/>
      <c r="AJ23" s="297"/>
      <c r="AK23" s="297"/>
      <c r="AL23" s="297"/>
      <c r="AM23" s="297"/>
      <c r="AN23" s="297"/>
      <c r="AO23" s="297"/>
      <c r="AP23" s="297"/>
      <c r="AQ23" s="297"/>
      <c r="AR23" s="297"/>
      <c r="AS23" s="297"/>
      <c r="AT23" s="297"/>
      <c r="AU23" s="297"/>
      <c r="AV23" s="297"/>
      <c r="AW23" s="297"/>
      <c r="AX23" s="297"/>
      <c r="AY23" s="297"/>
      <c r="AZ23" s="297"/>
      <c r="BA23" s="297"/>
      <c r="BB23" s="297"/>
      <c r="BC23" s="297"/>
      <c r="BD23" s="297"/>
      <c r="BE23" s="297"/>
      <c r="BF23" s="297"/>
      <c r="BG23" s="297"/>
      <c r="BH23" s="297"/>
      <c r="BI23" s="297"/>
      <c r="BJ23" s="297"/>
      <c r="BK23" s="297"/>
      <c r="BL23" s="297"/>
    </row>
    <row r="24" spans="1:64" s="103" customFormat="1" ht="65.25" customHeight="1" x14ac:dyDescent="0.2">
      <c r="A24" s="263">
        <v>22</v>
      </c>
      <c r="B24" s="187" t="s">
        <v>35</v>
      </c>
      <c r="C24" s="188" t="s">
        <v>848</v>
      </c>
      <c r="D24" s="187" t="s">
        <v>1082</v>
      </c>
      <c r="E24" s="189">
        <v>126</v>
      </c>
      <c r="F24" s="193">
        <v>120262.29</v>
      </c>
      <c r="G24" s="190">
        <f t="shared" si="0"/>
        <v>120262.29</v>
      </c>
      <c r="H24" s="190">
        <v>0</v>
      </c>
      <c r="I24" s="191">
        <f t="shared" si="1"/>
        <v>100</v>
      </c>
      <c r="J24" s="193"/>
      <c r="K24" s="194"/>
      <c r="L24" s="193"/>
      <c r="M24" s="193" t="s">
        <v>1081</v>
      </c>
      <c r="N24" s="193"/>
      <c r="O24" s="187" t="s">
        <v>182</v>
      </c>
      <c r="P24" s="187" t="s">
        <v>979</v>
      </c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8"/>
      <c r="AM24" s="298"/>
      <c r="AN24" s="298"/>
      <c r="AO24" s="298"/>
      <c r="AP24" s="298"/>
      <c r="AQ24" s="298"/>
      <c r="AR24" s="298"/>
      <c r="AS24" s="298"/>
      <c r="AT24" s="298"/>
      <c r="AU24" s="298"/>
      <c r="AV24" s="298"/>
      <c r="AW24" s="298"/>
      <c r="AX24" s="298"/>
      <c r="AY24" s="298"/>
      <c r="AZ24" s="298"/>
      <c r="BA24" s="298"/>
      <c r="BB24" s="298"/>
      <c r="BC24" s="298"/>
      <c r="BD24" s="298"/>
      <c r="BE24" s="298"/>
      <c r="BF24" s="298"/>
      <c r="BG24" s="298"/>
      <c r="BH24" s="298"/>
      <c r="BI24" s="298"/>
      <c r="BJ24" s="298"/>
      <c r="BK24" s="298"/>
      <c r="BL24" s="298"/>
    </row>
    <row r="25" spans="1:64" s="103" customFormat="1" ht="58.5" customHeight="1" x14ac:dyDescent="0.2">
      <c r="A25" s="263">
        <v>23</v>
      </c>
      <c r="B25" s="469" t="s">
        <v>1314</v>
      </c>
      <c r="C25" s="471" t="s">
        <v>1870</v>
      </c>
      <c r="D25" s="192" t="s">
        <v>1323</v>
      </c>
      <c r="E25" s="190">
        <v>219.2</v>
      </c>
      <c r="F25" s="456">
        <v>400000</v>
      </c>
      <c r="G25" s="190">
        <v>0</v>
      </c>
      <c r="H25" s="456">
        <v>400000</v>
      </c>
      <c r="I25" s="191"/>
      <c r="J25" s="260">
        <v>772912.7</v>
      </c>
      <c r="K25" s="192">
        <v>37740</v>
      </c>
      <c r="L25" s="192"/>
      <c r="M25" s="187" t="s">
        <v>1324</v>
      </c>
      <c r="N25" s="187"/>
      <c r="O25" s="187" t="s">
        <v>269</v>
      </c>
      <c r="P25" s="187" t="s">
        <v>1526</v>
      </c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  <c r="AJ25" s="298"/>
      <c r="AK25" s="298"/>
      <c r="AL25" s="298"/>
      <c r="AM25" s="298"/>
      <c r="AN25" s="298"/>
      <c r="AO25" s="298"/>
      <c r="AP25" s="298"/>
      <c r="AQ25" s="298"/>
      <c r="AR25" s="298"/>
      <c r="AS25" s="298"/>
      <c r="AT25" s="298"/>
      <c r="AU25" s="298"/>
      <c r="AV25" s="298"/>
      <c r="AW25" s="298"/>
      <c r="AX25" s="298"/>
      <c r="AY25" s="298"/>
      <c r="AZ25" s="298"/>
      <c r="BA25" s="298"/>
      <c r="BB25" s="298"/>
      <c r="BC25" s="298"/>
      <c r="BD25" s="298"/>
      <c r="BE25" s="298"/>
      <c r="BF25" s="298"/>
      <c r="BG25" s="298"/>
      <c r="BH25" s="298"/>
      <c r="BI25" s="298"/>
      <c r="BJ25" s="298"/>
      <c r="BK25" s="298"/>
      <c r="BL25" s="298"/>
    </row>
    <row r="26" spans="1:64" s="8" customFormat="1" ht="42" customHeight="1" x14ac:dyDescent="0.2">
      <c r="A26" s="263">
        <v>24</v>
      </c>
      <c r="B26" s="469" t="s">
        <v>223</v>
      </c>
      <c r="C26" s="470" t="s">
        <v>224</v>
      </c>
      <c r="D26" s="187" t="s">
        <v>225</v>
      </c>
      <c r="E26" s="189">
        <v>907.3</v>
      </c>
      <c r="F26" s="198" t="s">
        <v>226</v>
      </c>
      <c r="G26" s="190" t="s">
        <v>226</v>
      </c>
      <c r="H26" s="193">
        <v>0</v>
      </c>
      <c r="I26" s="191">
        <v>100</v>
      </c>
      <c r="J26" s="193"/>
      <c r="K26" s="194">
        <v>40714</v>
      </c>
      <c r="L26" s="193"/>
      <c r="M26" s="190"/>
      <c r="N26" s="193"/>
      <c r="O26" s="187" t="s">
        <v>198</v>
      </c>
      <c r="P26" s="187" t="s">
        <v>1650</v>
      </c>
      <c r="Q26" s="297"/>
      <c r="R26" s="297"/>
      <c r="S26" s="297"/>
      <c r="T26" s="297"/>
      <c r="U26" s="297"/>
      <c r="V26" s="297"/>
      <c r="W26" s="297"/>
      <c r="X26" s="297"/>
      <c r="Y26" s="297"/>
      <c r="Z26" s="297"/>
      <c r="AA26" s="297"/>
      <c r="AB26" s="297"/>
      <c r="AC26" s="297"/>
      <c r="AD26" s="297"/>
      <c r="AE26" s="297"/>
      <c r="AF26" s="297"/>
      <c r="AG26" s="297"/>
      <c r="AH26" s="297"/>
      <c r="AI26" s="297"/>
      <c r="AJ26" s="297"/>
      <c r="AK26" s="297"/>
      <c r="AL26" s="297"/>
      <c r="AM26" s="297"/>
      <c r="AN26" s="297"/>
      <c r="AO26" s="297"/>
      <c r="AP26" s="297"/>
      <c r="AQ26" s="297"/>
      <c r="AR26" s="297"/>
      <c r="AS26" s="297"/>
      <c r="AT26" s="297"/>
      <c r="AU26" s="297"/>
      <c r="AV26" s="297"/>
      <c r="AW26" s="297"/>
      <c r="AX26" s="297"/>
      <c r="AY26" s="297"/>
      <c r="AZ26" s="297"/>
      <c r="BA26" s="297"/>
      <c r="BB26" s="297"/>
      <c r="BC26" s="297"/>
      <c r="BD26" s="297"/>
      <c r="BE26" s="297"/>
      <c r="BF26" s="297"/>
      <c r="BG26" s="297"/>
      <c r="BH26" s="297"/>
      <c r="BI26" s="297"/>
      <c r="BJ26" s="297"/>
      <c r="BK26" s="297"/>
      <c r="BL26" s="297"/>
    </row>
    <row r="27" spans="1:64" s="17" customFormat="1" ht="38.25" x14ac:dyDescent="0.2">
      <c r="A27" s="263">
        <v>25</v>
      </c>
      <c r="B27" s="469" t="s">
        <v>59</v>
      </c>
      <c r="C27" s="470" t="s">
        <v>15</v>
      </c>
      <c r="D27" s="187" t="s">
        <v>201</v>
      </c>
      <c r="E27" s="189">
        <v>160</v>
      </c>
      <c r="F27" s="193">
        <v>15000</v>
      </c>
      <c r="G27" s="190">
        <v>15000</v>
      </c>
      <c r="H27" s="193">
        <v>0</v>
      </c>
      <c r="I27" s="191">
        <f t="shared" ref="I27:I42" si="15">G27/F27*100</f>
        <v>100</v>
      </c>
      <c r="J27" s="193"/>
      <c r="K27" s="194">
        <v>39890</v>
      </c>
      <c r="L27" s="193"/>
      <c r="M27" s="190" t="s">
        <v>1065</v>
      </c>
      <c r="N27" s="193"/>
      <c r="O27" s="190" t="s">
        <v>182</v>
      </c>
      <c r="P27" s="187" t="s">
        <v>1651</v>
      </c>
      <c r="Q27" s="297"/>
      <c r="R27" s="297"/>
      <c r="S27" s="297"/>
      <c r="T27" s="297"/>
      <c r="U27" s="297"/>
      <c r="V27" s="297"/>
      <c r="W27" s="297"/>
      <c r="X27" s="297"/>
      <c r="Y27" s="297"/>
      <c r="Z27" s="297"/>
      <c r="AA27" s="297"/>
      <c r="AB27" s="297"/>
      <c r="AC27" s="297"/>
      <c r="AD27" s="297"/>
      <c r="AE27" s="297"/>
      <c r="AF27" s="297"/>
      <c r="AG27" s="297"/>
      <c r="AH27" s="297"/>
      <c r="AI27" s="297"/>
      <c r="AJ27" s="297"/>
      <c r="AK27" s="297"/>
      <c r="AL27" s="297"/>
      <c r="AM27" s="297"/>
      <c r="AN27" s="297"/>
      <c r="AO27" s="297"/>
      <c r="AP27" s="297"/>
      <c r="AQ27" s="297"/>
      <c r="AR27" s="297"/>
      <c r="AS27" s="297"/>
      <c r="AT27" s="297"/>
      <c r="AU27" s="297"/>
      <c r="AV27" s="297"/>
      <c r="AW27" s="297"/>
      <c r="AX27" s="297"/>
      <c r="AY27" s="297"/>
      <c r="AZ27" s="297"/>
      <c r="BA27" s="297"/>
      <c r="BB27" s="297"/>
      <c r="BC27" s="297"/>
      <c r="BD27" s="297"/>
      <c r="BE27" s="297"/>
      <c r="BF27" s="297"/>
      <c r="BG27" s="297"/>
      <c r="BH27" s="297"/>
      <c r="BI27" s="297"/>
      <c r="BJ27" s="297"/>
      <c r="BK27" s="297"/>
      <c r="BL27" s="297"/>
    </row>
    <row r="28" spans="1:64" s="17" customFormat="1" ht="38.25" x14ac:dyDescent="0.2">
      <c r="A28" s="263">
        <v>26</v>
      </c>
      <c r="B28" s="469" t="s">
        <v>60</v>
      </c>
      <c r="C28" s="470" t="s">
        <v>15</v>
      </c>
      <c r="D28" s="187" t="s">
        <v>201</v>
      </c>
      <c r="E28" s="189">
        <v>160</v>
      </c>
      <c r="F28" s="193">
        <v>15000</v>
      </c>
      <c r="G28" s="190">
        <v>15000</v>
      </c>
      <c r="H28" s="193">
        <v>0</v>
      </c>
      <c r="I28" s="191">
        <f t="shared" si="15"/>
        <v>100</v>
      </c>
      <c r="J28" s="193"/>
      <c r="K28" s="194">
        <v>39890</v>
      </c>
      <c r="L28" s="193"/>
      <c r="M28" s="190" t="s">
        <v>1066</v>
      </c>
      <c r="N28" s="193"/>
      <c r="O28" s="190" t="s">
        <v>182</v>
      </c>
      <c r="P28" s="187" t="s">
        <v>1064</v>
      </c>
      <c r="Q28" s="297"/>
      <c r="R28" s="297"/>
      <c r="S28" s="297"/>
      <c r="T28" s="297"/>
      <c r="U28" s="297"/>
      <c r="V28" s="297"/>
      <c r="W28" s="297"/>
      <c r="X28" s="297"/>
      <c r="Y28" s="297"/>
      <c r="Z28" s="297"/>
      <c r="AA28" s="297"/>
      <c r="AB28" s="297"/>
      <c r="AC28" s="297"/>
      <c r="AD28" s="297"/>
      <c r="AE28" s="297"/>
      <c r="AF28" s="297"/>
      <c r="AG28" s="297"/>
      <c r="AH28" s="297"/>
      <c r="AI28" s="297"/>
      <c r="AJ28" s="297"/>
      <c r="AK28" s="297"/>
      <c r="AL28" s="297"/>
      <c r="AM28" s="297"/>
      <c r="AN28" s="297"/>
      <c r="AO28" s="297"/>
      <c r="AP28" s="297"/>
      <c r="AQ28" s="297"/>
      <c r="AR28" s="297"/>
      <c r="AS28" s="297"/>
      <c r="AT28" s="297"/>
      <c r="AU28" s="297"/>
      <c r="AV28" s="297"/>
      <c r="AW28" s="297"/>
      <c r="AX28" s="297"/>
      <c r="AY28" s="297"/>
      <c r="AZ28" s="297"/>
      <c r="BA28" s="297"/>
      <c r="BB28" s="297"/>
      <c r="BC28" s="297"/>
      <c r="BD28" s="297"/>
      <c r="BE28" s="297"/>
      <c r="BF28" s="297"/>
      <c r="BG28" s="297"/>
      <c r="BH28" s="297"/>
      <c r="BI28" s="297"/>
      <c r="BJ28" s="297"/>
      <c r="BK28" s="297"/>
      <c r="BL28" s="297"/>
    </row>
    <row r="29" spans="1:64" s="17" customFormat="1" ht="38.25" x14ac:dyDescent="0.2">
      <c r="A29" s="263">
        <v>27</v>
      </c>
      <c r="B29" s="469" t="s">
        <v>61</v>
      </c>
      <c r="C29" s="470" t="s">
        <v>15</v>
      </c>
      <c r="D29" s="187" t="s">
        <v>201</v>
      </c>
      <c r="E29" s="189">
        <v>160</v>
      </c>
      <c r="F29" s="193">
        <v>15000</v>
      </c>
      <c r="G29" s="190">
        <v>15000</v>
      </c>
      <c r="H29" s="193">
        <v>0</v>
      </c>
      <c r="I29" s="191">
        <f t="shared" si="15"/>
        <v>100</v>
      </c>
      <c r="J29" s="193"/>
      <c r="K29" s="194">
        <v>39890</v>
      </c>
      <c r="L29" s="193"/>
      <c r="M29" s="190" t="s">
        <v>1067</v>
      </c>
      <c r="N29" s="193"/>
      <c r="O29" s="190" t="s">
        <v>182</v>
      </c>
      <c r="P29" s="187" t="s">
        <v>1064</v>
      </c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7"/>
      <c r="AM29" s="297"/>
      <c r="AN29" s="297"/>
      <c r="AO29" s="297"/>
      <c r="AP29" s="297"/>
      <c r="AQ29" s="297"/>
      <c r="AR29" s="297"/>
      <c r="AS29" s="297"/>
      <c r="AT29" s="297"/>
      <c r="AU29" s="297"/>
      <c r="AV29" s="297"/>
      <c r="AW29" s="297"/>
      <c r="AX29" s="297"/>
      <c r="AY29" s="297"/>
      <c r="AZ29" s="297"/>
      <c r="BA29" s="297"/>
      <c r="BB29" s="297"/>
      <c r="BC29" s="297"/>
      <c r="BD29" s="297"/>
      <c r="BE29" s="297"/>
      <c r="BF29" s="297"/>
      <c r="BG29" s="297"/>
      <c r="BH29" s="297"/>
      <c r="BI29" s="297"/>
      <c r="BJ29" s="297"/>
      <c r="BK29" s="297"/>
      <c r="BL29" s="297"/>
    </row>
    <row r="30" spans="1:64" s="17" customFormat="1" ht="38.25" x14ac:dyDescent="0.2">
      <c r="A30" s="263">
        <v>28</v>
      </c>
      <c r="B30" s="469" t="s">
        <v>62</v>
      </c>
      <c r="C30" s="470" t="s">
        <v>15</v>
      </c>
      <c r="D30" s="187" t="s">
        <v>201</v>
      </c>
      <c r="E30" s="189">
        <v>160</v>
      </c>
      <c r="F30" s="193">
        <v>15000</v>
      </c>
      <c r="G30" s="190">
        <v>15000</v>
      </c>
      <c r="H30" s="193">
        <v>0</v>
      </c>
      <c r="I30" s="191">
        <f t="shared" si="15"/>
        <v>100</v>
      </c>
      <c r="J30" s="193"/>
      <c r="K30" s="194">
        <v>39890</v>
      </c>
      <c r="L30" s="193"/>
      <c r="M30" s="190" t="s">
        <v>1068</v>
      </c>
      <c r="N30" s="193"/>
      <c r="O30" s="190" t="s">
        <v>182</v>
      </c>
      <c r="P30" s="187" t="s">
        <v>1064</v>
      </c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297"/>
      <c r="AT30" s="297"/>
      <c r="AU30" s="297"/>
      <c r="AV30" s="297"/>
      <c r="AW30" s="297"/>
      <c r="AX30" s="297"/>
      <c r="AY30" s="297"/>
      <c r="AZ30" s="297"/>
      <c r="BA30" s="297"/>
      <c r="BB30" s="297"/>
      <c r="BC30" s="297"/>
      <c r="BD30" s="297"/>
      <c r="BE30" s="297"/>
      <c r="BF30" s="297"/>
      <c r="BG30" s="297"/>
      <c r="BH30" s="297"/>
      <c r="BI30" s="297"/>
      <c r="BJ30" s="297"/>
      <c r="BK30" s="297"/>
      <c r="BL30" s="297"/>
    </row>
    <row r="31" spans="1:64" s="17" customFormat="1" ht="38.25" x14ac:dyDescent="0.2">
      <c r="A31" s="263">
        <v>29</v>
      </c>
      <c r="B31" s="469" t="s">
        <v>63</v>
      </c>
      <c r="C31" s="470" t="s">
        <v>15</v>
      </c>
      <c r="D31" s="187" t="s">
        <v>201</v>
      </c>
      <c r="E31" s="189">
        <v>120</v>
      </c>
      <c r="F31" s="193">
        <v>12000</v>
      </c>
      <c r="G31" s="190">
        <v>12000</v>
      </c>
      <c r="H31" s="193">
        <v>0</v>
      </c>
      <c r="I31" s="191">
        <f t="shared" si="15"/>
        <v>100</v>
      </c>
      <c r="J31" s="193"/>
      <c r="K31" s="194">
        <v>39890</v>
      </c>
      <c r="L31" s="193"/>
      <c r="M31" s="190" t="s">
        <v>1069</v>
      </c>
      <c r="N31" s="193"/>
      <c r="O31" s="190" t="s">
        <v>182</v>
      </c>
      <c r="P31" s="187" t="s">
        <v>1064</v>
      </c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7"/>
      <c r="AU31" s="297"/>
      <c r="AV31" s="297"/>
      <c r="AW31" s="297"/>
      <c r="AX31" s="297"/>
      <c r="AY31" s="297"/>
      <c r="AZ31" s="297"/>
      <c r="BA31" s="297"/>
      <c r="BB31" s="297"/>
      <c r="BC31" s="297"/>
      <c r="BD31" s="297"/>
      <c r="BE31" s="297"/>
      <c r="BF31" s="297"/>
      <c r="BG31" s="297"/>
      <c r="BH31" s="297"/>
      <c r="BI31" s="297"/>
      <c r="BJ31" s="297"/>
      <c r="BK31" s="297"/>
      <c r="BL31" s="297"/>
    </row>
    <row r="32" spans="1:64" s="17" customFormat="1" ht="38.25" x14ac:dyDescent="0.2">
      <c r="A32" s="263">
        <v>30</v>
      </c>
      <c r="B32" s="469" t="s">
        <v>64</v>
      </c>
      <c r="C32" s="470" t="s">
        <v>15</v>
      </c>
      <c r="D32" s="187" t="s">
        <v>201</v>
      </c>
      <c r="E32" s="189">
        <v>160</v>
      </c>
      <c r="F32" s="193">
        <v>15000</v>
      </c>
      <c r="G32" s="190">
        <v>15000</v>
      </c>
      <c r="H32" s="193">
        <v>0</v>
      </c>
      <c r="I32" s="191">
        <f t="shared" si="15"/>
        <v>100</v>
      </c>
      <c r="J32" s="193"/>
      <c r="K32" s="194">
        <v>39890</v>
      </c>
      <c r="L32" s="193"/>
      <c r="M32" s="190" t="s">
        <v>1070</v>
      </c>
      <c r="N32" s="193"/>
      <c r="O32" s="190" t="s">
        <v>182</v>
      </c>
      <c r="P32" s="187" t="s">
        <v>1064</v>
      </c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AT32" s="297"/>
      <c r="AU32" s="297"/>
      <c r="AV32" s="297"/>
      <c r="AW32" s="297"/>
      <c r="AX32" s="297"/>
      <c r="AY32" s="297"/>
      <c r="AZ32" s="297"/>
      <c r="BA32" s="297"/>
      <c r="BB32" s="297"/>
      <c r="BC32" s="297"/>
      <c r="BD32" s="297"/>
      <c r="BE32" s="297"/>
      <c r="BF32" s="297"/>
      <c r="BG32" s="297"/>
      <c r="BH32" s="297"/>
      <c r="BI32" s="297"/>
      <c r="BJ32" s="297"/>
      <c r="BK32" s="297"/>
      <c r="BL32" s="297"/>
    </row>
    <row r="33" spans="1:64" s="17" customFormat="1" ht="38.25" x14ac:dyDescent="0.2">
      <c r="A33" s="263">
        <v>31</v>
      </c>
      <c r="B33" s="469" t="s">
        <v>65</v>
      </c>
      <c r="C33" s="470" t="s">
        <v>15</v>
      </c>
      <c r="D33" s="187" t="s">
        <v>201</v>
      </c>
      <c r="E33" s="189">
        <v>89.6</v>
      </c>
      <c r="F33" s="193">
        <v>20000</v>
      </c>
      <c r="G33" s="190">
        <v>20000</v>
      </c>
      <c r="H33" s="193">
        <v>0</v>
      </c>
      <c r="I33" s="191">
        <f t="shared" si="15"/>
        <v>100</v>
      </c>
      <c r="J33" s="193"/>
      <c r="K33" s="194">
        <v>39890</v>
      </c>
      <c r="L33" s="193"/>
      <c r="M33" s="190" t="s">
        <v>1071</v>
      </c>
      <c r="N33" s="193"/>
      <c r="O33" s="190" t="s">
        <v>182</v>
      </c>
      <c r="P33" s="187" t="s">
        <v>1064</v>
      </c>
      <c r="Q33" s="297"/>
      <c r="R33" s="297"/>
      <c r="S33" s="297"/>
      <c r="T33" s="297"/>
      <c r="U33" s="297"/>
      <c r="V33" s="297"/>
      <c r="W33" s="297"/>
      <c r="X33" s="297"/>
      <c r="Y33" s="297"/>
      <c r="Z33" s="297"/>
      <c r="AA33" s="297"/>
      <c r="AB33" s="297"/>
      <c r="AC33" s="297"/>
      <c r="AD33" s="297"/>
      <c r="AE33" s="297"/>
      <c r="AF33" s="297"/>
      <c r="AG33" s="297"/>
      <c r="AH33" s="297"/>
      <c r="AI33" s="297"/>
      <c r="AJ33" s="297"/>
      <c r="AK33" s="297"/>
      <c r="AL33" s="297"/>
      <c r="AM33" s="29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97"/>
      <c r="AY33" s="297"/>
      <c r="AZ33" s="297"/>
      <c r="BA33" s="297"/>
      <c r="BB33" s="297"/>
      <c r="BC33" s="297"/>
      <c r="BD33" s="297"/>
      <c r="BE33" s="297"/>
      <c r="BF33" s="297"/>
      <c r="BG33" s="297"/>
      <c r="BH33" s="297"/>
      <c r="BI33" s="297"/>
      <c r="BJ33" s="297"/>
      <c r="BK33" s="297"/>
      <c r="BL33" s="297"/>
    </row>
    <row r="34" spans="1:64" s="17" customFormat="1" ht="38.25" x14ac:dyDescent="0.2">
      <c r="A34" s="263">
        <v>32</v>
      </c>
      <c r="B34" s="469" t="s">
        <v>66</v>
      </c>
      <c r="C34" s="470" t="s">
        <v>15</v>
      </c>
      <c r="D34" s="187" t="s">
        <v>201</v>
      </c>
      <c r="E34" s="189">
        <v>180</v>
      </c>
      <c r="F34" s="193">
        <v>20000</v>
      </c>
      <c r="G34" s="190">
        <v>20000</v>
      </c>
      <c r="H34" s="193">
        <v>0</v>
      </c>
      <c r="I34" s="191">
        <f t="shared" si="15"/>
        <v>100</v>
      </c>
      <c r="J34" s="193"/>
      <c r="K34" s="194">
        <v>39890</v>
      </c>
      <c r="L34" s="193"/>
      <c r="M34" s="190" t="s">
        <v>1072</v>
      </c>
      <c r="N34" s="193"/>
      <c r="O34" s="190" t="s">
        <v>182</v>
      </c>
      <c r="P34" s="187" t="s">
        <v>1064</v>
      </c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7"/>
      <c r="AB34" s="297"/>
      <c r="AC34" s="297"/>
      <c r="AD34" s="297"/>
      <c r="AE34" s="297"/>
      <c r="AF34" s="297"/>
      <c r="AG34" s="297"/>
      <c r="AH34" s="297"/>
      <c r="AI34" s="297"/>
      <c r="AJ34" s="297"/>
      <c r="AK34" s="297"/>
      <c r="AL34" s="297"/>
      <c r="AM34" s="297"/>
      <c r="AN34" s="297"/>
      <c r="AO34" s="297"/>
      <c r="AP34" s="297"/>
      <c r="AQ34" s="297"/>
      <c r="AR34" s="297"/>
      <c r="AS34" s="297"/>
      <c r="AT34" s="297"/>
      <c r="AU34" s="297"/>
      <c r="AV34" s="297"/>
      <c r="AW34" s="297"/>
      <c r="AX34" s="297"/>
      <c r="AY34" s="297"/>
      <c r="AZ34" s="297"/>
      <c r="BA34" s="297"/>
      <c r="BB34" s="297"/>
      <c r="BC34" s="297"/>
      <c r="BD34" s="297"/>
      <c r="BE34" s="297"/>
      <c r="BF34" s="297"/>
      <c r="BG34" s="297"/>
      <c r="BH34" s="297"/>
      <c r="BI34" s="297"/>
      <c r="BJ34" s="297"/>
      <c r="BK34" s="297"/>
      <c r="BL34" s="297"/>
    </row>
    <row r="35" spans="1:64" s="17" customFormat="1" ht="38.25" x14ac:dyDescent="0.2">
      <c r="A35" s="263">
        <v>33</v>
      </c>
      <c r="B35" s="469" t="s">
        <v>67</v>
      </c>
      <c r="C35" s="470" t="s">
        <v>15</v>
      </c>
      <c r="D35" s="187" t="s">
        <v>201</v>
      </c>
      <c r="E35" s="189">
        <v>120</v>
      </c>
      <c r="F35" s="193">
        <v>10000</v>
      </c>
      <c r="G35" s="190">
        <v>10000</v>
      </c>
      <c r="H35" s="193">
        <v>0</v>
      </c>
      <c r="I35" s="191">
        <f t="shared" si="15"/>
        <v>100</v>
      </c>
      <c r="J35" s="193"/>
      <c r="K35" s="194">
        <v>39890</v>
      </c>
      <c r="L35" s="193"/>
      <c r="M35" s="190" t="s">
        <v>1073</v>
      </c>
      <c r="N35" s="193"/>
      <c r="O35" s="190" t="s">
        <v>182</v>
      </c>
      <c r="P35" s="187" t="s">
        <v>1064</v>
      </c>
      <c r="Q35" s="297"/>
      <c r="R35" s="297"/>
      <c r="S35" s="297"/>
      <c r="T35" s="297"/>
      <c r="U35" s="297"/>
      <c r="V35" s="297"/>
      <c r="W35" s="297"/>
      <c r="X35" s="297"/>
      <c r="Y35" s="297"/>
      <c r="Z35" s="297"/>
      <c r="AA35" s="29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7"/>
      <c r="AL35" s="297"/>
      <c r="AM35" s="297"/>
      <c r="AN35" s="297"/>
      <c r="AO35" s="297"/>
      <c r="AP35" s="297"/>
      <c r="AQ35" s="297"/>
      <c r="AR35" s="297"/>
      <c r="AS35" s="297"/>
      <c r="AT35" s="297"/>
      <c r="AU35" s="297"/>
      <c r="AV35" s="297"/>
      <c r="AW35" s="297"/>
      <c r="AX35" s="297"/>
      <c r="AY35" s="297"/>
      <c r="AZ35" s="297"/>
      <c r="BA35" s="297"/>
      <c r="BB35" s="297"/>
      <c r="BC35" s="297"/>
      <c r="BD35" s="297"/>
      <c r="BE35" s="297"/>
      <c r="BF35" s="297"/>
      <c r="BG35" s="297"/>
      <c r="BH35" s="297"/>
      <c r="BI35" s="297"/>
      <c r="BJ35" s="297"/>
      <c r="BK35" s="297"/>
      <c r="BL35" s="297"/>
    </row>
    <row r="36" spans="1:64" s="17" customFormat="1" ht="38.25" x14ac:dyDescent="0.2">
      <c r="A36" s="263">
        <v>34</v>
      </c>
      <c r="B36" s="469" t="s">
        <v>7</v>
      </c>
      <c r="C36" s="470" t="s">
        <v>15</v>
      </c>
      <c r="D36" s="187" t="s">
        <v>201</v>
      </c>
      <c r="E36" s="189">
        <v>120</v>
      </c>
      <c r="F36" s="193">
        <v>2000</v>
      </c>
      <c r="G36" s="190">
        <v>2000</v>
      </c>
      <c r="H36" s="193">
        <v>0</v>
      </c>
      <c r="I36" s="191">
        <f t="shared" si="15"/>
        <v>100</v>
      </c>
      <c r="J36" s="193"/>
      <c r="K36" s="194">
        <v>39890</v>
      </c>
      <c r="L36" s="193"/>
      <c r="M36" s="190" t="s">
        <v>1074</v>
      </c>
      <c r="N36" s="193"/>
      <c r="O36" s="190" t="s">
        <v>182</v>
      </c>
      <c r="P36" s="187" t="s">
        <v>1064</v>
      </c>
      <c r="Q36" s="297"/>
      <c r="R36" s="297"/>
      <c r="S36" s="297"/>
      <c r="T36" s="297"/>
      <c r="U36" s="297"/>
      <c r="V36" s="297"/>
      <c r="W36" s="297"/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7"/>
      <c r="AN36" s="297"/>
      <c r="AO36" s="297"/>
      <c r="AP36" s="297"/>
      <c r="AQ36" s="297"/>
      <c r="AR36" s="297"/>
      <c r="AS36" s="297"/>
      <c r="AT36" s="297"/>
      <c r="AU36" s="297"/>
      <c r="AV36" s="297"/>
      <c r="AW36" s="297"/>
      <c r="AX36" s="297"/>
      <c r="AY36" s="297"/>
      <c r="AZ36" s="297"/>
      <c r="BA36" s="297"/>
      <c r="BB36" s="297"/>
      <c r="BC36" s="297"/>
      <c r="BD36" s="297"/>
      <c r="BE36" s="297"/>
      <c r="BF36" s="297"/>
      <c r="BG36" s="297"/>
      <c r="BH36" s="297"/>
      <c r="BI36" s="297"/>
      <c r="BJ36" s="297"/>
      <c r="BK36" s="297"/>
      <c r="BL36" s="297"/>
    </row>
    <row r="37" spans="1:64" s="17" customFormat="1" ht="38.25" x14ac:dyDescent="0.2">
      <c r="A37" s="263">
        <v>35</v>
      </c>
      <c r="B37" s="469" t="s">
        <v>68</v>
      </c>
      <c r="C37" s="470" t="s">
        <v>15</v>
      </c>
      <c r="D37" s="187" t="s">
        <v>201</v>
      </c>
      <c r="E37" s="189">
        <v>110</v>
      </c>
      <c r="F37" s="193">
        <v>14500</v>
      </c>
      <c r="G37" s="190">
        <v>14500</v>
      </c>
      <c r="H37" s="193">
        <v>0</v>
      </c>
      <c r="I37" s="191">
        <f t="shared" si="15"/>
        <v>100</v>
      </c>
      <c r="J37" s="193"/>
      <c r="K37" s="194">
        <v>39890</v>
      </c>
      <c r="L37" s="193"/>
      <c r="M37" s="190" t="s">
        <v>1075</v>
      </c>
      <c r="N37" s="193"/>
      <c r="O37" s="190" t="s">
        <v>182</v>
      </c>
      <c r="P37" s="187" t="s">
        <v>1064</v>
      </c>
      <c r="Q37" s="297"/>
      <c r="R37" s="297"/>
      <c r="S37" s="297"/>
      <c r="T37" s="297"/>
      <c r="U37" s="297"/>
      <c r="V37" s="297"/>
      <c r="W37" s="297"/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297"/>
      <c r="AK37" s="297"/>
      <c r="AL37" s="297"/>
      <c r="AM37" s="297"/>
      <c r="AN37" s="297"/>
      <c r="AO37" s="297"/>
      <c r="AP37" s="297"/>
      <c r="AQ37" s="297"/>
      <c r="AR37" s="297"/>
      <c r="AS37" s="297"/>
      <c r="AT37" s="297"/>
      <c r="AU37" s="297"/>
      <c r="AV37" s="297"/>
      <c r="AW37" s="297"/>
      <c r="AX37" s="297"/>
      <c r="AY37" s="297"/>
      <c r="AZ37" s="297"/>
      <c r="BA37" s="297"/>
      <c r="BB37" s="297"/>
      <c r="BC37" s="297"/>
      <c r="BD37" s="297"/>
      <c r="BE37" s="297"/>
      <c r="BF37" s="297"/>
      <c r="BG37" s="297"/>
      <c r="BH37" s="297"/>
      <c r="BI37" s="297"/>
      <c r="BJ37" s="297"/>
      <c r="BK37" s="297"/>
      <c r="BL37" s="297"/>
    </row>
    <row r="38" spans="1:64" s="17" customFormat="1" ht="38.25" x14ac:dyDescent="0.2">
      <c r="A38" s="263">
        <v>36</v>
      </c>
      <c r="B38" s="469" t="s">
        <v>69</v>
      </c>
      <c r="C38" s="470" t="s">
        <v>15</v>
      </c>
      <c r="D38" s="187" t="s">
        <v>201</v>
      </c>
      <c r="E38" s="189">
        <v>30</v>
      </c>
      <c r="F38" s="193">
        <v>1000</v>
      </c>
      <c r="G38" s="190">
        <v>1000</v>
      </c>
      <c r="H38" s="193">
        <v>0</v>
      </c>
      <c r="I38" s="191">
        <f t="shared" si="15"/>
        <v>100</v>
      </c>
      <c r="J38" s="193"/>
      <c r="K38" s="194">
        <v>39890</v>
      </c>
      <c r="L38" s="193"/>
      <c r="M38" s="190" t="s">
        <v>1076</v>
      </c>
      <c r="N38" s="193"/>
      <c r="O38" s="190" t="s">
        <v>182</v>
      </c>
      <c r="P38" s="187" t="s">
        <v>1064</v>
      </c>
      <c r="Q38" s="297"/>
      <c r="R38" s="297"/>
      <c r="S38" s="297"/>
      <c r="T38" s="297"/>
      <c r="U38" s="297"/>
      <c r="V38" s="297"/>
      <c r="W38" s="297"/>
      <c r="X38" s="297"/>
      <c r="Y38" s="297"/>
      <c r="Z38" s="297"/>
      <c r="AA38" s="297"/>
      <c r="AB38" s="297"/>
      <c r="AC38" s="297"/>
      <c r="AD38" s="297"/>
      <c r="AE38" s="297"/>
      <c r="AF38" s="297"/>
      <c r="AG38" s="297"/>
      <c r="AH38" s="297"/>
      <c r="AI38" s="297"/>
      <c r="AJ38" s="297"/>
      <c r="AK38" s="297"/>
      <c r="AL38" s="297"/>
      <c r="AM38" s="297"/>
      <c r="AN38" s="297"/>
      <c r="AO38" s="297"/>
      <c r="AP38" s="297"/>
      <c r="AQ38" s="297"/>
      <c r="AR38" s="297"/>
      <c r="AS38" s="297"/>
      <c r="AT38" s="297"/>
      <c r="AU38" s="297"/>
      <c r="AV38" s="297"/>
      <c r="AW38" s="297"/>
      <c r="AX38" s="297"/>
      <c r="AY38" s="297"/>
      <c r="AZ38" s="297"/>
      <c r="BA38" s="297"/>
      <c r="BB38" s="297"/>
      <c r="BC38" s="297"/>
      <c r="BD38" s="297"/>
      <c r="BE38" s="297"/>
      <c r="BF38" s="297"/>
      <c r="BG38" s="297"/>
      <c r="BH38" s="297"/>
      <c r="BI38" s="297"/>
      <c r="BJ38" s="297"/>
      <c r="BK38" s="297"/>
      <c r="BL38" s="297"/>
    </row>
    <row r="39" spans="1:64" s="17" customFormat="1" ht="38.25" x14ac:dyDescent="0.2">
      <c r="A39" s="263">
        <v>37</v>
      </c>
      <c r="B39" s="469" t="s">
        <v>70</v>
      </c>
      <c r="C39" s="470" t="s">
        <v>15</v>
      </c>
      <c r="D39" s="187" t="s">
        <v>201</v>
      </c>
      <c r="E39" s="189">
        <v>30</v>
      </c>
      <c r="F39" s="193">
        <v>5000</v>
      </c>
      <c r="G39" s="190">
        <v>5000</v>
      </c>
      <c r="H39" s="193">
        <v>0</v>
      </c>
      <c r="I39" s="191">
        <f t="shared" si="15"/>
        <v>100</v>
      </c>
      <c r="J39" s="193"/>
      <c r="K39" s="194">
        <v>39890</v>
      </c>
      <c r="L39" s="193"/>
      <c r="M39" s="190" t="s">
        <v>1077</v>
      </c>
      <c r="N39" s="193"/>
      <c r="O39" s="190" t="s">
        <v>182</v>
      </c>
      <c r="P39" s="187" t="s">
        <v>1064</v>
      </c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297"/>
      <c r="AK39" s="297"/>
      <c r="AL39" s="297"/>
      <c r="AM39" s="297"/>
      <c r="AN39" s="297"/>
      <c r="AO39" s="297"/>
      <c r="AP39" s="297"/>
      <c r="AQ39" s="297"/>
      <c r="AR39" s="297"/>
      <c r="AS39" s="297"/>
      <c r="AT39" s="297"/>
      <c r="AU39" s="297"/>
      <c r="AV39" s="297"/>
      <c r="AW39" s="297"/>
      <c r="AX39" s="297"/>
      <c r="AY39" s="297"/>
      <c r="AZ39" s="297"/>
      <c r="BA39" s="297"/>
      <c r="BB39" s="297"/>
      <c r="BC39" s="297"/>
      <c r="BD39" s="297"/>
      <c r="BE39" s="297"/>
      <c r="BF39" s="297"/>
      <c r="BG39" s="297"/>
      <c r="BH39" s="297"/>
      <c r="BI39" s="297"/>
      <c r="BJ39" s="297"/>
      <c r="BK39" s="297"/>
      <c r="BL39" s="297"/>
    </row>
    <row r="40" spans="1:64" s="17" customFormat="1" ht="38.25" x14ac:dyDescent="0.2">
      <c r="A40" s="263">
        <v>38</v>
      </c>
      <c r="B40" s="469" t="s">
        <v>71</v>
      </c>
      <c r="C40" s="470" t="s">
        <v>15</v>
      </c>
      <c r="D40" s="187" t="s">
        <v>201</v>
      </c>
      <c r="E40" s="189">
        <v>40</v>
      </c>
      <c r="F40" s="193">
        <v>1000</v>
      </c>
      <c r="G40" s="190">
        <v>1000</v>
      </c>
      <c r="H40" s="193">
        <v>0</v>
      </c>
      <c r="I40" s="191">
        <f t="shared" si="15"/>
        <v>100</v>
      </c>
      <c r="J40" s="193"/>
      <c r="K40" s="194">
        <v>39890</v>
      </c>
      <c r="L40" s="193"/>
      <c r="M40" s="190" t="s">
        <v>1078</v>
      </c>
      <c r="N40" s="193"/>
      <c r="O40" s="190" t="s">
        <v>182</v>
      </c>
      <c r="P40" s="187" t="s">
        <v>1064</v>
      </c>
      <c r="Q40" s="297"/>
      <c r="R40" s="297"/>
      <c r="S40" s="297"/>
      <c r="T40" s="297"/>
      <c r="U40" s="297"/>
      <c r="V40" s="297"/>
      <c r="W40" s="297"/>
      <c r="X40" s="297"/>
      <c r="Y40" s="297"/>
      <c r="Z40" s="297"/>
      <c r="AA40" s="297"/>
      <c r="AB40" s="297"/>
      <c r="AC40" s="297"/>
      <c r="AD40" s="297"/>
      <c r="AE40" s="297"/>
      <c r="AF40" s="297"/>
      <c r="AG40" s="297"/>
      <c r="AH40" s="297"/>
      <c r="AI40" s="297"/>
      <c r="AJ40" s="297"/>
      <c r="AK40" s="297"/>
      <c r="AL40" s="297"/>
      <c r="AM40" s="297"/>
      <c r="AN40" s="297"/>
      <c r="AO40" s="297"/>
      <c r="AP40" s="297"/>
      <c r="AQ40" s="297"/>
      <c r="AR40" s="297"/>
      <c r="AS40" s="297"/>
      <c r="AT40" s="297"/>
      <c r="AU40" s="297"/>
      <c r="AV40" s="297"/>
      <c r="AW40" s="297"/>
      <c r="AX40" s="297"/>
      <c r="AY40" s="297"/>
      <c r="AZ40" s="297"/>
      <c r="BA40" s="297"/>
      <c r="BB40" s="297"/>
      <c r="BC40" s="297"/>
      <c r="BD40" s="297"/>
      <c r="BE40" s="297"/>
      <c r="BF40" s="297"/>
      <c r="BG40" s="297"/>
      <c r="BH40" s="297"/>
      <c r="BI40" s="297"/>
      <c r="BJ40" s="297"/>
      <c r="BK40" s="297"/>
      <c r="BL40" s="297"/>
    </row>
    <row r="41" spans="1:64" s="17" customFormat="1" ht="38.25" x14ac:dyDescent="0.2">
      <c r="A41" s="263">
        <v>39</v>
      </c>
      <c r="B41" s="469" t="s">
        <v>72</v>
      </c>
      <c r="C41" s="470" t="s">
        <v>15</v>
      </c>
      <c r="D41" s="187" t="s">
        <v>201</v>
      </c>
      <c r="E41" s="189">
        <v>40</v>
      </c>
      <c r="F41" s="193">
        <v>10000</v>
      </c>
      <c r="G41" s="190">
        <v>10000</v>
      </c>
      <c r="H41" s="193">
        <v>0</v>
      </c>
      <c r="I41" s="191">
        <f t="shared" si="15"/>
        <v>100</v>
      </c>
      <c r="J41" s="193"/>
      <c r="K41" s="194">
        <v>39890</v>
      </c>
      <c r="L41" s="193"/>
      <c r="M41" s="190" t="s">
        <v>1079</v>
      </c>
      <c r="N41" s="193"/>
      <c r="O41" s="190" t="s">
        <v>182</v>
      </c>
      <c r="P41" s="187" t="s">
        <v>1064</v>
      </c>
      <c r="Q41" s="297"/>
      <c r="R41" s="297"/>
      <c r="S41" s="297"/>
      <c r="T41" s="297"/>
      <c r="U41" s="297"/>
      <c r="V41" s="297"/>
      <c r="W41" s="297"/>
      <c r="X41" s="297"/>
      <c r="Y41" s="297"/>
      <c r="Z41" s="297"/>
      <c r="AA41" s="297"/>
      <c r="AB41" s="297"/>
      <c r="AC41" s="297"/>
      <c r="AD41" s="297"/>
      <c r="AE41" s="297"/>
      <c r="AF41" s="297"/>
      <c r="AG41" s="297"/>
      <c r="AH41" s="297"/>
      <c r="AI41" s="297"/>
      <c r="AJ41" s="297"/>
      <c r="AK41" s="297"/>
      <c r="AL41" s="297"/>
      <c r="AM41" s="297"/>
      <c r="AN41" s="297"/>
      <c r="AO41" s="297"/>
      <c r="AP41" s="297"/>
      <c r="AQ41" s="297"/>
      <c r="AR41" s="297"/>
      <c r="AS41" s="297"/>
      <c r="AT41" s="297"/>
      <c r="AU41" s="297"/>
      <c r="AV41" s="297"/>
      <c r="AW41" s="297"/>
      <c r="AX41" s="297"/>
      <c r="AY41" s="297"/>
      <c r="AZ41" s="297"/>
      <c r="BA41" s="297"/>
      <c r="BB41" s="297"/>
      <c r="BC41" s="297"/>
      <c r="BD41" s="297"/>
      <c r="BE41" s="297"/>
      <c r="BF41" s="297"/>
      <c r="BG41" s="297"/>
      <c r="BH41" s="297"/>
      <c r="BI41" s="297"/>
      <c r="BJ41" s="297"/>
      <c r="BK41" s="297"/>
      <c r="BL41" s="297"/>
    </row>
    <row r="42" spans="1:64" s="17" customFormat="1" ht="38.25" x14ac:dyDescent="0.2">
      <c r="A42" s="263">
        <v>40</v>
      </c>
      <c r="B42" s="469" t="s">
        <v>72</v>
      </c>
      <c r="C42" s="470" t="s">
        <v>15</v>
      </c>
      <c r="D42" s="187" t="s">
        <v>201</v>
      </c>
      <c r="E42" s="189">
        <v>20</v>
      </c>
      <c r="F42" s="193">
        <v>500</v>
      </c>
      <c r="G42" s="190">
        <v>500</v>
      </c>
      <c r="H42" s="193">
        <v>0</v>
      </c>
      <c r="I42" s="191">
        <f t="shared" si="15"/>
        <v>100</v>
      </c>
      <c r="J42" s="193"/>
      <c r="K42" s="194">
        <v>39890</v>
      </c>
      <c r="L42" s="193"/>
      <c r="M42" s="190" t="s">
        <v>1080</v>
      </c>
      <c r="N42" s="193"/>
      <c r="O42" s="190" t="s">
        <v>182</v>
      </c>
      <c r="P42" s="187" t="s">
        <v>1478</v>
      </c>
      <c r="Q42" s="297"/>
      <c r="R42" s="297"/>
      <c r="S42" s="297"/>
      <c r="T42" s="297"/>
      <c r="U42" s="297"/>
      <c r="V42" s="297"/>
      <c r="W42" s="297"/>
      <c r="X42" s="297"/>
      <c r="Y42" s="297"/>
      <c r="Z42" s="297"/>
      <c r="AA42" s="297"/>
      <c r="AB42" s="297"/>
      <c r="AC42" s="297"/>
      <c r="AD42" s="297"/>
      <c r="AE42" s="297"/>
      <c r="AF42" s="297"/>
      <c r="AG42" s="297"/>
      <c r="AH42" s="297"/>
      <c r="AI42" s="297"/>
      <c r="AJ42" s="297"/>
      <c r="AK42" s="297"/>
      <c r="AL42" s="297"/>
      <c r="AM42" s="297"/>
      <c r="AN42" s="297"/>
      <c r="AO42" s="297"/>
      <c r="AP42" s="297"/>
      <c r="AQ42" s="297"/>
      <c r="AR42" s="297"/>
      <c r="AS42" s="297"/>
      <c r="AT42" s="297"/>
      <c r="AU42" s="297"/>
      <c r="AV42" s="297"/>
      <c r="AW42" s="297"/>
      <c r="AX42" s="297"/>
      <c r="AY42" s="297"/>
      <c r="AZ42" s="297"/>
      <c r="BA42" s="297"/>
      <c r="BB42" s="297"/>
      <c r="BC42" s="297"/>
      <c r="BD42" s="297"/>
      <c r="BE42" s="297"/>
      <c r="BF42" s="297"/>
      <c r="BG42" s="297"/>
      <c r="BH42" s="297"/>
      <c r="BI42" s="297"/>
      <c r="BJ42" s="297"/>
      <c r="BK42" s="297"/>
      <c r="BL42" s="297"/>
    </row>
    <row r="43" spans="1:64" s="8" customFormat="1" ht="35.25" customHeight="1" x14ac:dyDescent="0.2">
      <c r="A43" s="263">
        <v>41</v>
      </c>
      <c r="B43" s="187" t="s">
        <v>1476</v>
      </c>
      <c r="C43" s="188" t="s">
        <v>1711</v>
      </c>
      <c r="D43" s="187" t="s">
        <v>1477</v>
      </c>
      <c r="E43" s="189">
        <v>235.9</v>
      </c>
      <c r="F43" s="193">
        <v>764379</v>
      </c>
      <c r="G43" s="190">
        <f t="shared" ref="G43" si="16">F43-H43</f>
        <v>764379</v>
      </c>
      <c r="H43" s="190">
        <v>0</v>
      </c>
      <c r="I43" s="191">
        <f t="shared" ref="I43:I44" si="17">G43/F43*100</f>
        <v>100</v>
      </c>
      <c r="J43" s="193"/>
      <c r="K43" s="194">
        <v>39272</v>
      </c>
      <c r="L43" s="193"/>
      <c r="M43" s="190" t="s">
        <v>247</v>
      </c>
      <c r="N43" s="193"/>
      <c r="O43" s="187" t="s">
        <v>248</v>
      </c>
      <c r="P43" s="187" t="s">
        <v>1479</v>
      </c>
      <c r="Q43" s="297"/>
      <c r="R43" s="297"/>
      <c r="S43" s="297"/>
      <c r="T43" s="297"/>
      <c r="U43" s="297"/>
      <c r="V43" s="297"/>
      <c r="W43" s="297"/>
      <c r="X43" s="297"/>
      <c r="Y43" s="297"/>
      <c r="Z43" s="297"/>
      <c r="AA43" s="297"/>
      <c r="AB43" s="297"/>
      <c r="AC43" s="297"/>
      <c r="AD43" s="297"/>
      <c r="AE43" s="297"/>
      <c r="AF43" s="297"/>
      <c r="AG43" s="297"/>
      <c r="AH43" s="297"/>
      <c r="AI43" s="297"/>
      <c r="AJ43" s="297"/>
      <c r="AK43" s="297"/>
      <c r="AL43" s="297"/>
      <c r="AM43" s="297"/>
      <c r="AN43" s="297"/>
      <c r="AO43" s="297"/>
      <c r="AP43" s="297"/>
      <c r="AQ43" s="297"/>
      <c r="AR43" s="297"/>
      <c r="AS43" s="297"/>
      <c r="AT43" s="297"/>
      <c r="AU43" s="297"/>
      <c r="AV43" s="297"/>
      <c r="AW43" s="297"/>
      <c r="AX43" s="297"/>
      <c r="AY43" s="297"/>
      <c r="AZ43" s="297"/>
      <c r="BA43" s="297"/>
      <c r="BB43" s="297"/>
      <c r="BC43" s="297"/>
      <c r="BD43" s="297"/>
      <c r="BE43" s="297"/>
      <c r="BF43" s="297"/>
      <c r="BG43" s="297"/>
      <c r="BH43" s="297"/>
      <c r="BI43" s="297"/>
      <c r="BJ43" s="297"/>
      <c r="BK43" s="297"/>
      <c r="BL43" s="297"/>
    </row>
    <row r="44" spans="1:64" s="8" customFormat="1" ht="38.25" x14ac:dyDescent="0.2">
      <c r="A44" s="263">
        <v>42</v>
      </c>
      <c r="B44" s="187" t="s">
        <v>249</v>
      </c>
      <c r="C44" s="188" t="s">
        <v>1712</v>
      </c>
      <c r="D44" s="187" t="s">
        <v>250</v>
      </c>
      <c r="E44" s="189">
        <v>655.29999999999995</v>
      </c>
      <c r="F44" s="193">
        <v>1683388</v>
      </c>
      <c r="G44" s="190">
        <v>1683388</v>
      </c>
      <c r="H44" s="193">
        <v>0</v>
      </c>
      <c r="I44" s="191">
        <f t="shared" si="17"/>
        <v>100</v>
      </c>
      <c r="J44" s="193"/>
      <c r="K44" s="194">
        <v>38628</v>
      </c>
      <c r="L44" s="193"/>
      <c r="M44" s="190" t="s">
        <v>217</v>
      </c>
      <c r="N44" s="193"/>
      <c r="O44" s="187" t="s">
        <v>248</v>
      </c>
      <c r="P44" s="187" t="s">
        <v>251</v>
      </c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297"/>
      <c r="BG44" s="297"/>
      <c r="BH44" s="297"/>
      <c r="BI44" s="297"/>
      <c r="BJ44" s="297"/>
      <c r="BK44" s="297"/>
      <c r="BL44" s="297"/>
    </row>
    <row r="45" spans="1:64" s="8" customFormat="1" ht="25.5" x14ac:dyDescent="0.2">
      <c r="A45" s="263">
        <v>43</v>
      </c>
      <c r="B45" s="469" t="s">
        <v>1116</v>
      </c>
      <c r="C45" s="470" t="s">
        <v>1705</v>
      </c>
      <c r="D45" s="187" t="s">
        <v>1899</v>
      </c>
      <c r="E45" s="189">
        <v>255</v>
      </c>
      <c r="F45" s="190">
        <v>195561</v>
      </c>
      <c r="G45" s="190">
        <v>195561</v>
      </c>
      <c r="H45" s="190">
        <v>0</v>
      </c>
      <c r="I45" s="191">
        <f t="shared" ref="I45:I242" si="18">G45/F45*100</f>
        <v>100</v>
      </c>
      <c r="J45" s="190">
        <v>1575772.5</v>
      </c>
      <c r="K45" s="192">
        <v>33497</v>
      </c>
      <c r="L45" s="187"/>
      <c r="M45" s="187" t="s">
        <v>236</v>
      </c>
      <c r="N45" s="187"/>
      <c r="O45" s="187" t="s">
        <v>209</v>
      </c>
      <c r="P45" s="187" t="s">
        <v>805</v>
      </c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  <c r="AI45" s="297"/>
      <c r="AJ45" s="297"/>
      <c r="AK45" s="297"/>
      <c r="AL45" s="297"/>
      <c r="AM45" s="297"/>
      <c r="AN45" s="297"/>
      <c r="AO45" s="297"/>
      <c r="AP45" s="297"/>
      <c r="AQ45" s="297"/>
      <c r="AR45" s="297"/>
      <c r="AS45" s="297"/>
      <c r="AT45" s="297"/>
      <c r="AU45" s="297"/>
      <c r="AV45" s="297"/>
      <c r="AW45" s="297"/>
      <c r="AX45" s="297"/>
      <c r="AY45" s="297"/>
      <c r="AZ45" s="297"/>
      <c r="BA45" s="297"/>
      <c r="BB45" s="297"/>
      <c r="BC45" s="297"/>
      <c r="BD45" s="297"/>
      <c r="BE45" s="297"/>
      <c r="BF45" s="297"/>
      <c r="BG45" s="297"/>
      <c r="BH45" s="297"/>
      <c r="BI45" s="297"/>
      <c r="BJ45" s="297"/>
      <c r="BK45" s="297"/>
      <c r="BL45" s="297"/>
    </row>
    <row r="46" spans="1:64" s="8" customFormat="1" ht="25.5" x14ac:dyDescent="0.2">
      <c r="A46" s="263">
        <v>44</v>
      </c>
      <c r="B46" s="469" t="s">
        <v>1900</v>
      </c>
      <c r="C46" s="470" t="s">
        <v>1705</v>
      </c>
      <c r="D46" s="187" t="s">
        <v>1901</v>
      </c>
      <c r="E46" s="189">
        <v>20.7</v>
      </c>
      <c r="F46" s="190">
        <v>15874.83</v>
      </c>
      <c r="G46" s="190">
        <v>15874.83</v>
      </c>
      <c r="H46" s="190">
        <v>0</v>
      </c>
      <c r="I46" s="191">
        <f t="shared" ref="I46" si="19">G46/F46*100</f>
        <v>100</v>
      </c>
      <c r="J46" s="190">
        <v>119697.5</v>
      </c>
      <c r="K46" s="192">
        <v>44439</v>
      </c>
      <c r="L46" s="187"/>
      <c r="M46" s="187" t="s">
        <v>1902</v>
      </c>
      <c r="N46" s="187"/>
      <c r="O46" s="187" t="s">
        <v>209</v>
      </c>
      <c r="P46" s="187" t="s">
        <v>805</v>
      </c>
      <c r="Q46" s="297"/>
      <c r="R46" s="297"/>
      <c r="S46" s="297"/>
      <c r="T46" s="297"/>
      <c r="U46" s="297"/>
      <c r="V46" s="297"/>
      <c r="W46" s="297"/>
      <c r="X46" s="297"/>
      <c r="Y46" s="297"/>
      <c r="Z46" s="297"/>
      <c r="AA46" s="297"/>
      <c r="AB46" s="297"/>
      <c r="AC46" s="297"/>
      <c r="AD46" s="297"/>
      <c r="AE46" s="297"/>
      <c r="AF46" s="297"/>
      <c r="AG46" s="297"/>
      <c r="AH46" s="297"/>
      <c r="AI46" s="297"/>
      <c r="AJ46" s="297"/>
      <c r="AK46" s="297"/>
      <c r="AL46" s="297"/>
      <c r="AM46" s="297"/>
      <c r="AN46" s="297"/>
      <c r="AO46" s="297"/>
      <c r="AP46" s="297"/>
      <c r="AQ46" s="297"/>
      <c r="AR46" s="297"/>
      <c r="AS46" s="297"/>
      <c r="AT46" s="297"/>
      <c r="AU46" s="297"/>
      <c r="AV46" s="297"/>
      <c r="AW46" s="297"/>
      <c r="AX46" s="297"/>
      <c r="AY46" s="297"/>
      <c r="AZ46" s="297"/>
      <c r="BA46" s="297"/>
      <c r="BB46" s="297"/>
      <c r="BC46" s="297"/>
      <c r="BD46" s="297"/>
      <c r="BE46" s="297"/>
      <c r="BF46" s="297"/>
      <c r="BG46" s="297"/>
      <c r="BH46" s="297"/>
      <c r="BI46" s="297"/>
      <c r="BJ46" s="297"/>
      <c r="BK46" s="297"/>
      <c r="BL46" s="297"/>
    </row>
    <row r="47" spans="1:64" s="8" customFormat="1" ht="25.5" x14ac:dyDescent="0.2">
      <c r="A47" s="263">
        <v>45</v>
      </c>
      <c r="B47" s="469" t="s">
        <v>1903</v>
      </c>
      <c r="C47" s="470" t="s">
        <v>1705</v>
      </c>
      <c r="D47" s="187" t="s">
        <v>1904</v>
      </c>
      <c r="E47" s="189">
        <v>14.7</v>
      </c>
      <c r="F47" s="190">
        <v>11273.43</v>
      </c>
      <c r="G47" s="190">
        <v>11273.43</v>
      </c>
      <c r="H47" s="190">
        <v>0</v>
      </c>
      <c r="I47" s="191">
        <f t="shared" ref="I47" si="20">G47/F47*100</f>
        <v>100</v>
      </c>
      <c r="J47" s="190">
        <v>85048.61</v>
      </c>
      <c r="K47" s="192">
        <v>44439</v>
      </c>
      <c r="L47" s="187"/>
      <c r="M47" s="187" t="s">
        <v>1902</v>
      </c>
      <c r="N47" s="187"/>
      <c r="O47" s="187" t="s">
        <v>209</v>
      </c>
      <c r="P47" s="187" t="s">
        <v>805</v>
      </c>
      <c r="Q47" s="297"/>
      <c r="R47" s="297"/>
      <c r="S47" s="297"/>
      <c r="T47" s="297"/>
      <c r="U47" s="297"/>
      <c r="V47" s="297"/>
      <c r="W47" s="297"/>
      <c r="X47" s="297"/>
      <c r="Y47" s="297"/>
      <c r="Z47" s="297"/>
      <c r="AA47" s="297"/>
      <c r="AB47" s="297"/>
      <c r="AC47" s="297"/>
      <c r="AD47" s="297"/>
      <c r="AE47" s="297"/>
      <c r="AF47" s="297"/>
      <c r="AG47" s="297"/>
      <c r="AH47" s="297"/>
      <c r="AI47" s="297"/>
      <c r="AJ47" s="297"/>
      <c r="AK47" s="297"/>
      <c r="AL47" s="297"/>
      <c r="AM47" s="297"/>
      <c r="AN47" s="297"/>
      <c r="AO47" s="297"/>
      <c r="AP47" s="297"/>
      <c r="AQ47" s="297"/>
      <c r="AR47" s="297"/>
      <c r="AS47" s="297"/>
      <c r="AT47" s="297"/>
      <c r="AU47" s="297"/>
      <c r="AV47" s="297"/>
      <c r="AW47" s="297"/>
      <c r="AX47" s="297"/>
      <c r="AY47" s="297"/>
      <c r="AZ47" s="297"/>
      <c r="BA47" s="297"/>
      <c r="BB47" s="297"/>
      <c r="BC47" s="297"/>
      <c r="BD47" s="297"/>
      <c r="BE47" s="297"/>
      <c r="BF47" s="297"/>
      <c r="BG47" s="297"/>
      <c r="BH47" s="297"/>
      <c r="BI47" s="297"/>
      <c r="BJ47" s="297"/>
      <c r="BK47" s="297"/>
      <c r="BL47" s="297"/>
    </row>
    <row r="48" spans="1:64" s="8" customFormat="1" ht="25.5" x14ac:dyDescent="0.2">
      <c r="A48" s="263">
        <v>46</v>
      </c>
      <c r="B48" s="469" t="s">
        <v>1905</v>
      </c>
      <c r="C48" s="470" t="s">
        <v>1705</v>
      </c>
      <c r="D48" s="187" t="s">
        <v>1906</v>
      </c>
      <c r="E48" s="189">
        <v>10.199999999999999</v>
      </c>
      <c r="F48" s="190">
        <v>7822.38</v>
      </c>
      <c r="G48" s="190">
        <v>7822.38</v>
      </c>
      <c r="H48" s="190">
        <v>0</v>
      </c>
      <c r="I48" s="191">
        <f t="shared" ref="I48" si="21">G48/F48*100</f>
        <v>100</v>
      </c>
      <c r="J48" s="190">
        <v>59037.29</v>
      </c>
      <c r="K48" s="192">
        <v>44439</v>
      </c>
      <c r="L48" s="187"/>
      <c r="M48" s="187" t="s">
        <v>1902</v>
      </c>
      <c r="N48" s="187"/>
      <c r="O48" s="187" t="s">
        <v>209</v>
      </c>
      <c r="P48" s="187" t="s">
        <v>805</v>
      </c>
      <c r="Q48" s="297"/>
      <c r="R48" s="297"/>
      <c r="S48" s="297"/>
      <c r="T48" s="297"/>
      <c r="U48" s="297"/>
      <c r="V48" s="297"/>
      <c r="W48" s="297"/>
      <c r="X48" s="297"/>
      <c r="Y48" s="297"/>
      <c r="Z48" s="297"/>
      <c r="AA48" s="297"/>
      <c r="AB48" s="297"/>
      <c r="AC48" s="297"/>
      <c r="AD48" s="297"/>
      <c r="AE48" s="297"/>
      <c r="AF48" s="297"/>
      <c r="AG48" s="297"/>
      <c r="AH48" s="297"/>
      <c r="AI48" s="297"/>
      <c r="AJ48" s="297"/>
      <c r="AK48" s="297"/>
      <c r="AL48" s="297"/>
      <c r="AM48" s="297"/>
      <c r="AN48" s="297"/>
      <c r="AO48" s="297"/>
      <c r="AP48" s="297"/>
      <c r="AQ48" s="297"/>
      <c r="AR48" s="297"/>
      <c r="AS48" s="297"/>
      <c r="AT48" s="297"/>
      <c r="AU48" s="297"/>
      <c r="AV48" s="297"/>
      <c r="AW48" s="297"/>
      <c r="AX48" s="297"/>
      <c r="AY48" s="297"/>
      <c r="AZ48" s="297"/>
      <c r="BA48" s="297"/>
      <c r="BB48" s="297"/>
      <c r="BC48" s="297"/>
      <c r="BD48" s="297"/>
      <c r="BE48" s="297"/>
      <c r="BF48" s="297"/>
      <c r="BG48" s="297"/>
      <c r="BH48" s="297"/>
      <c r="BI48" s="297"/>
      <c r="BJ48" s="297"/>
      <c r="BK48" s="297"/>
      <c r="BL48" s="297"/>
    </row>
    <row r="49" spans="1:64" s="8" customFormat="1" ht="25.5" x14ac:dyDescent="0.2">
      <c r="A49" s="263">
        <v>47</v>
      </c>
      <c r="B49" s="469" t="s">
        <v>1908</v>
      </c>
      <c r="C49" s="470" t="s">
        <v>1705</v>
      </c>
      <c r="D49" s="187" t="s">
        <v>1907</v>
      </c>
      <c r="E49" s="189">
        <v>29.2</v>
      </c>
      <c r="F49" s="190">
        <v>22393.48</v>
      </c>
      <c r="G49" s="190">
        <v>22393.48</v>
      </c>
      <c r="H49" s="190">
        <v>0</v>
      </c>
      <c r="I49" s="191">
        <f t="shared" ref="I49" si="22">G49/F49*100</f>
        <v>100</v>
      </c>
      <c r="J49" s="190">
        <v>168719.06</v>
      </c>
      <c r="K49" s="192">
        <v>44439</v>
      </c>
      <c r="L49" s="187"/>
      <c r="M49" s="187" t="s">
        <v>1902</v>
      </c>
      <c r="N49" s="187"/>
      <c r="O49" s="187" t="s">
        <v>209</v>
      </c>
      <c r="P49" s="187" t="s">
        <v>805</v>
      </c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7"/>
      <c r="AM49" s="297"/>
      <c r="AN49" s="297"/>
      <c r="AO49" s="297"/>
      <c r="AP49" s="297"/>
      <c r="AQ49" s="297"/>
      <c r="AR49" s="297"/>
      <c r="AS49" s="297"/>
      <c r="AT49" s="297"/>
      <c r="AU49" s="297"/>
      <c r="AV49" s="297"/>
      <c r="AW49" s="297"/>
      <c r="AX49" s="297"/>
      <c r="AY49" s="297"/>
      <c r="AZ49" s="297"/>
      <c r="BA49" s="297"/>
      <c r="BB49" s="297"/>
      <c r="BC49" s="297"/>
      <c r="BD49" s="297"/>
      <c r="BE49" s="297"/>
      <c r="BF49" s="297"/>
      <c r="BG49" s="297"/>
      <c r="BH49" s="297"/>
      <c r="BI49" s="297"/>
      <c r="BJ49" s="297"/>
      <c r="BK49" s="297"/>
      <c r="BL49" s="297"/>
    </row>
    <row r="50" spans="1:64" s="8" customFormat="1" ht="25.5" x14ac:dyDescent="0.2">
      <c r="A50" s="263">
        <v>48</v>
      </c>
      <c r="B50" s="469" t="s">
        <v>1909</v>
      </c>
      <c r="C50" s="470" t="s">
        <v>1705</v>
      </c>
      <c r="D50" s="187" t="s">
        <v>1910</v>
      </c>
      <c r="E50" s="189">
        <v>14.3</v>
      </c>
      <c r="F50" s="190">
        <v>10966.67</v>
      </c>
      <c r="G50" s="190">
        <v>10966.67</v>
      </c>
      <c r="H50" s="190">
        <v>0</v>
      </c>
      <c r="I50" s="191">
        <f t="shared" ref="I50" si="23">G50/F50*100</f>
        <v>100</v>
      </c>
      <c r="J50" s="190">
        <v>82737.34</v>
      </c>
      <c r="K50" s="192">
        <v>44439</v>
      </c>
      <c r="L50" s="187"/>
      <c r="M50" s="187" t="s">
        <v>1902</v>
      </c>
      <c r="N50" s="187"/>
      <c r="O50" s="187" t="s">
        <v>209</v>
      </c>
      <c r="P50" s="187" t="s">
        <v>805</v>
      </c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297"/>
      <c r="AN50" s="297"/>
      <c r="AO50" s="297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297"/>
      <c r="BG50" s="297"/>
      <c r="BH50" s="297"/>
      <c r="BI50" s="297"/>
      <c r="BJ50" s="297"/>
      <c r="BK50" s="297"/>
      <c r="BL50" s="297"/>
    </row>
    <row r="51" spans="1:64" s="8" customFormat="1" ht="25.5" x14ac:dyDescent="0.2">
      <c r="A51" s="263">
        <v>49</v>
      </c>
      <c r="B51" s="469" t="s">
        <v>1911</v>
      </c>
      <c r="C51" s="470" t="s">
        <v>1705</v>
      </c>
      <c r="D51" s="187" t="s">
        <v>1912</v>
      </c>
      <c r="E51" s="189">
        <v>38.9</v>
      </c>
      <c r="F51" s="190">
        <v>29832.41</v>
      </c>
      <c r="G51" s="190">
        <v>29832.41</v>
      </c>
      <c r="H51" s="190">
        <v>0</v>
      </c>
      <c r="I51" s="191">
        <f t="shared" ref="I51" si="24">G51/F51*100</f>
        <v>100</v>
      </c>
      <c r="J51" s="190">
        <v>185554.95</v>
      </c>
      <c r="K51" s="192">
        <v>44439</v>
      </c>
      <c r="L51" s="187"/>
      <c r="M51" s="187" t="s">
        <v>1902</v>
      </c>
      <c r="N51" s="187"/>
      <c r="O51" s="187" t="s">
        <v>209</v>
      </c>
      <c r="P51" s="187" t="s">
        <v>805</v>
      </c>
      <c r="Q51" s="297"/>
      <c r="R51" s="297"/>
      <c r="S51" s="297"/>
      <c r="T51" s="297"/>
      <c r="U51" s="297"/>
      <c r="V51" s="297"/>
      <c r="W51" s="297"/>
      <c r="X51" s="297"/>
      <c r="Y51" s="297"/>
      <c r="Z51" s="297"/>
      <c r="AA51" s="297"/>
      <c r="AB51" s="297"/>
      <c r="AC51" s="297"/>
      <c r="AD51" s="297"/>
      <c r="AE51" s="297"/>
      <c r="AF51" s="297"/>
      <c r="AG51" s="297"/>
      <c r="AH51" s="297"/>
      <c r="AI51" s="297"/>
      <c r="AJ51" s="297"/>
      <c r="AK51" s="297"/>
      <c r="AL51" s="297"/>
      <c r="AM51" s="297"/>
      <c r="AN51" s="297"/>
      <c r="AO51" s="297"/>
      <c r="AP51" s="297"/>
      <c r="AQ51" s="297"/>
      <c r="AR51" s="297"/>
      <c r="AS51" s="297"/>
      <c r="AT51" s="297"/>
      <c r="AU51" s="297"/>
      <c r="AV51" s="297"/>
      <c r="AW51" s="297"/>
      <c r="AX51" s="297"/>
      <c r="AY51" s="297"/>
      <c r="AZ51" s="297"/>
      <c r="BA51" s="297"/>
      <c r="BB51" s="297"/>
      <c r="BC51" s="297"/>
      <c r="BD51" s="297"/>
      <c r="BE51" s="297"/>
      <c r="BF51" s="297"/>
      <c r="BG51" s="297"/>
      <c r="BH51" s="297"/>
      <c r="BI51" s="297"/>
      <c r="BJ51" s="297"/>
      <c r="BK51" s="297"/>
      <c r="BL51" s="297"/>
    </row>
    <row r="52" spans="1:64" s="8" customFormat="1" ht="25.5" x14ac:dyDescent="0.2">
      <c r="A52" s="263">
        <v>50</v>
      </c>
      <c r="B52" s="469" t="s">
        <v>1913</v>
      </c>
      <c r="C52" s="470" t="s">
        <v>1705</v>
      </c>
      <c r="D52" s="187" t="s">
        <v>1914</v>
      </c>
      <c r="E52" s="189">
        <v>8.1</v>
      </c>
      <c r="F52" s="190">
        <v>6211.89</v>
      </c>
      <c r="G52" s="190">
        <v>6211.89</v>
      </c>
      <c r="H52" s="190">
        <v>0</v>
      </c>
      <c r="I52" s="191">
        <f t="shared" ref="I52" si="25">G52/F52*100</f>
        <v>100</v>
      </c>
      <c r="J52" s="190">
        <v>38767.57</v>
      </c>
      <c r="K52" s="192">
        <v>44439</v>
      </c>
      <c r="L52" s="187"/>
      <c r="M52" s="187" t="s">
        <v>1902</v>
      </c>
      <c r="N52" s="187"/>
      <c r="O52" s="187" t="s">
        <v>209</v>
      </c>
      <c r="P52" s="187" t="s">
        <v>805</v>
      </c>
      <c r="Q52" s="297"/>
      <c r="R52" s="297"/>
      <c r="S52" s="297"/>
      <c r="T52" s="297"/>
      <c r="U52" s="297"/>
      <c r="V52" s="297"/>
      <c r="W52" s="297"/>
      <c r="X52" s="297"/>
      <c r="Y52" s="297"/>
      <c r="Z52" s="297"/>
      <c r="AA52" s="297"/>
      <c r="AB52" s="297"/>
      <c r="AC52" s="297"/>
      <c r="AD52" s="297"/>
      <c r="AE52" s="297"/>
      <c r="AF52" s="297"/>
      <c r="AG52" s="297"/>
      <c r="AH52" s="297"/>
      <c r="AI52" s="297"/>
      <c r="AJ52" s="297"/>
      <c r="AK52" s="297"/>
      <c r="AL52" s="297"/>
      <c r="AM52" s="297"/>
      <c r="AN52" s="297"/>
      <c r="AO52" s="297"/>
      <c r="AP52" s="297"/>
      <c r="AQ52" s="297"/>
      <c r="AR52" s="297"/>
      <c r="AS52" s="297"/>
      <c r="AT52" s="297"/>
      <c r="AU52" s="297"/>
      <c r="AV52" s="297"/>
      <c r="AW52" s="297"/>
      <c r="AX52" s="297"/>
      <c r="AY52" s="297"/>
      <c r="AZ52" s="297"/>
      <c r="BA52" s="297"/>
      <c r="BB52" s="297"/>
      <c r="BC52" s="297"/>
      <c r="BD52" s="297"/>
      <c r="BE52" s="297"/>
      <c r="BF52" s="297"/>
      <c r="BG52" s="297"/>
      <c r="BH52" s="297"/>
      <c r="BI52" s="297"/>
      <c r="BJ52" s="297"/>
      <c r="BK52" s="297"/>
      <c r="BL52" s="297"/>
    </row>
    <row r="53" spans="1:64" s="8" customFormat="1" ht="25.5" x14ac:dyDescent="0.2">
      <c r="A53" s="263">
        <v>51</v>
      </c>
      <c r="B53" s="469" t="s">
        <v>1915</v>
      </c>
      <c r="C53" s="470" t="s">
        <v>1705</v>
      </c>
      <c r="D53" s="187" t="s">
        <v>1916</v>
      </c>
      <c r="E53" s="189">
        <v>11.8</v>
      </c>
      <c r="F53" s="190">
        <v>9049.42</v>
      </c>
      <c r="G53" s="190">
        <v>9049.42</v>
      </c>
      <c r="H53" s="190">
        <v>0</v>
      </c>
      <c r="I53" s="191">
        <f t="shared" ref="I53" si="26">G53/F53*100</f>
        <v>100</v>
      </c>
      <c r="J53" s="190">
        <v>56453.440000000002</v>
      </c>
      <c r="K53" s="192">
        <v>44439</v>
      </c>
      <c r="L53" s="187"/>
      <c r="M53" s="187" t="s">
        <v>1902</v>
      </c>
      <c r="N53" s="187"/>
      <c r="O53" s="187" t="s">
        <v>209</v>
      </c>
      <c r="P53" s="187" t="s">
        <v>805</v>
      </c>
      <c r="Q53" s="297"/>
      <c r="R53" s="297"/>
      <c r="S53" s="297"/>
      <c r="T53" s="297"/>
      <c r="U53" s="297"/>
      <c r="V53" s="297"/>
      <c r="W53" s="297"/>
      <c r="X53" s="297"/>
      <c r="Y53" s="297"/>
      <c r="Z53" s="297"/>
      <c r="AA53" s="297"/>
      <c r="AB53" s="297"/>
      <c r="AC53" s="297"/>
      <c r="AD53" s="297"/>
      <c r="AE53" s="297"/>
      <c r="AF53" s="297"/>
      <c r="AG53" s="297"/>
      <c r="AH53" s="297"/>
      <c r="AI53" s="297"/>
      <c r="AJ53" s="297"/>
      <c r="AK53" s="297"/>
      <c r="AL53" s="297"/>
      <c r="AM53" s="297"/>
      <c r="AN53" s="297"/>
      <c r="AO53" s="297"/>
      <c r="AP53" s="297"/>
      <c r="AQ53" s="297"/>
      <c r="AR53" s="297"/>
      <c r="AS53" s="297"/>
      <c r="AT53" s="297"/>
      <c r="AU53" s="297"/>
      <c r="AV53" s="297"/>
      <c r="AW53" s="297"/>
      <c r="AX53" s="297"/>
      <c r="AY53" s="297"/>
      <c r="AZ53" s="297"/>
      <c r="BA53" s="297"/>
      <c r="BB53" s="297"/>
      <c r="BC53" s="297"/>
      <c r="BD53" s="297"/>
      <c r="BE53" s="297"/>
      <c r="BF53" s="297"/>
      <c r="BG53" s="297"/>
      <c r="BH53" s="297"/>
      <c r="BI53" s="297"/>
      <c r="BJ53" s="297"/>
      <c r="BK53" s="297"/>
      <c r="BL53" s="297"/>
    </row>
    <row r="54" spans="1:64" s="8" customFormat="1" ht="25.5" x14ac:dyDescent="0.2">
      <c r="A54" s="263">
        <v>52</v>
      </c>
      <c r="B54" s="469" t="s">
        <v>1917</v>
      </c>
      <c r="C54" s="470" t="s">
        <v>1705</v>
      </c>
      <c r="D54" s="187" t="s">
        <v>1918</v>
      </c>
      <c r="E54" s="189">
        <v>10.9</v>
      </c>
      <c r="F54" s="190">
        <v>8359.2099999999991</v>
      </c>
      <c r="G54" s="190">
        <v>8359.2099999999991</v>
      </c>
      <c r="H54" s="190">
        <v>0</v>
      </c>
      <c r="I54" s="191">
        <f t="shared" ref="I54" si="27">G54/F54*100</f>
        <v>100</v>
      </c>
      <c r="J54" s="190">
        <v>52152.79</v>
      </c>
      <c r="K54" s="192">
        <v>44439</v>
      </c>
      <c r="L54" s="187"/>
      <c r="M54" s="187" t="s">
        <v>1902</v>
      </c>
      <c r="N54" s="187"/>
      <c r="O54" s="187" t="s">
        <v>209</v>
      </c>
      <c r="P54" s="187" t="s">
        <v>805</v>
      </c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7"/>
      <c r="AB54" s="297"/>
      <c r="AC54" s="297"/>
      <c r="AD54" s="297"/>
      <c r="AE54" s="297"/>
      <c r="AF54" s="297"/>
      <c r="AG54" s="297"/>
      <c r="AH54" s="297"/>
      <c r="AI54" s="297"/>
      <c r="AJ54" s="297"/>
      <c r="AK54" s="297"/>
      <c r="AL54" s="297"/>
      <c r="AM54" s="297"/>
      <c r="AN54" s="297"/>
      <c r="AO54" s="297"/>
      <c r="AP54" s="297"/>
      <c r="AQ54" s="297"/>
      <c r="AR54" s="297"/>
      <c r="AS54" s="297"/>
      <c r="AT54" s="297"/>
      <c r="AU54" s="297"/>
      <c r="AV54" s="297"/>
      <c r="AW54" s="297"/>
      <c r="AX54" s="297"/>
      <c r="AY54" s="297"/>
      <c r="AZ54" s="297"/>
      <c r="BA54" s="297"/>
      <c r="BB54" s="297"/>
      <c r="BC54" s="297"/>
      <c r="BD54" s="297"/>
      <c r="BE54" s="297"/>
      <c r="BF54" s="297"/>
      <c r="BG54" s="297"/>
      <c r="BH54" s="297"/>
      <c r="BI54" s="297"/>
      <c r="BJ54" s="297"/>
      <c r="BK54" s="297"/>
      <c r="BL54" s="297"/>
    </row>
    <row r="55" spans="1:64" s="8" customFormat="1" ht="25.5" x14ac:dyDescent="0.2">
      <c r="A55" s="263">
        <v>53</v>
      </c>
      <c r="B55" s="469" t="s">
        <v>1919</v>
      </c>
      <c r="C55" s="470" t="s">
        <v>1705</v>
      </c>
      <c r="D55" s="187" t="s">
        <v>1920</v>
      </c>
      <c r="E55" s="189">
        <v>19.7</v>
      </c>
      <c r="F55" s="190">
        <v>15107.93</v>
      </c>
      <c r="G55" s="190">
        <v>15107.93</v>
      </c>
      <c r="H55" s="190">
        <v>0</v>
      </c>
      <c r="I55" s="191">
        <f t="shared" ref="I55" si="28">G55/F55*100</f>
        <v>100</v>
      </c>
      <c r="J55" s="190">
        <v>94167.38</v>
      </c>
      <c r="K55" s="192">
        <v>44439</v>
      </c>
      <c r="L55" s="187"/>
      <c r="M55" s="187" t="s">
        <v>1902</v>
      </c>
      <c r="N55" s="187"/>
      <c r="O55" s="187" t="s">
        <v>209</v>
      </c>
      <c r="P55" s="187" t="s">
        <v>805</v>
      </c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7"/>
      <c r="AB55" s="297"/>
      <c r="AC55" s="297"/>
      <c r="AD55" s="297"/>
      <c r="AE55" s="297"/>
      <c r="AF55" s="297"/>
      <c r="AG55" s="297"/>
      <c r="AH55" s="297"/>
      <c r="AI55" s="297"/>
      <c r="AJ55" s="297"/>
      <c r="AK55" s="297"/>
      <c r="AL55" s="297"/>
      <c r="AM55" s="297"/>
      <c r="AN55" s="297"/>
      <c r="AO55" s="297"/>
      <c r="AP55" s="297"/>
      <c r="AQ55" s="297"/>
      <c r="AR55" s="297"/>
      <c r="AS55" s="297"/>
      <c r="AT55" s="297"/>
      <c r="AU55" s="297"/>
      <c r="AV55" s="297"/>
      <c r="AW55" s="297"/>
      <c r="AX55" s="297"/>
      <c r="AY55" s="297"/>
      <c r="AZ55" s="297"/>
      <c r="BA55" s="297"/>
      <c r="BB55" s="297"/>
      <c r="BC55" s="297"/>
      <c r="BD55" s="297"/>
      <c r="BE55" s="297"/>
      <c r="BF55" s="297"/>
      <c r="BG55" s="297"/>
      <c r="BH55" s="297"/>
      <c r="BI55" s="297"/>
      <c r="BJ55" s="297"/>
      <c r="BK55" s="297"/>
      <c r="BL55" s="297"/>
    </row>
    <row r="56" spans="1:64" s="8" customFormat="1" ht="51" x14ac:dyDescent="0.2">
      <c r="A56" s="263">
        <v>54</v>
      </c>
      <c r="B56" s="187" t="s">
        <v>165</v>
      </c>
      <c r="C56" s="188" t="s">
        <v>166</v>
      </c>
      <c r="D56" s="187" t="s">
        <v>207</v>
      </c>
      <c r="E56" s="189">
        <v>645.70000000000005</v>
      </c>
      <c r="F56" s="190">
        <v>640000</v>
      </c>
      <c r="G56" s="190">
        <v>640000</v>
      </c>
      <c r="H56" s="190">
        <v>0</v>
      </c>
      <c r="I56" s="191">
        <f t="shared" si="18"/>
        <v>100</v>
      </c>
      <c r="J56" s="187"/>
      <c r="K56" s="192">
        <v>38628</v>
      </c>
      <c r="L56" s="187"/>
      <c r="M56" s="187" t="s">
        <v>208</v>
      </c>
      <c r="N56" s="187"/>
      <c r="O56" s="187" t="s">
        <v>1119</v>
      </c>
      <c r="P56" s="187" t="s">
        <v>1942</v>
      </c>
      <c r="Q56" s="297"/>
      <c r="R56" s="297"/>
      <c r="S56" s="297"/>
      <c r="T56" s="297"/>
      <c r="U56" s="297"/>
      <c r="V56" s="297"/>
      <c r="W56" s="297"/>
      <c r="X56" s="297"/>
      <c r="Y56" s="297"/>
      <c r="Z56" s="297"/>
      <c r="AA56" s="297"/>
      <c r="AB56" s="297"/>
      <c r="AC56" s="297"/>
      <c r="AD56" s="297"/>
      <c r="AE56" s="297"/>
      <c r="AF56" s="297"/>
      <c r="AG56" s="297"/>
      <c r="AH56" s="297"/>
      <c r="AI56" s="297"/>
      <c r="AJ56" s="297"/>
      <c r="AK56" s="297"/>
      <c r="AL56" s="297"/>
      <c r="AM56" s="297"/>
      <c r="AN56" s="297"/>
      <c r="AO56" s="297"/>
      <c r="AP56" s="297"/>
      <c r="AQ56" s="297"/>
      <c r="AR56" s="297"/>
      <c r="AS56" s="297"/>
      <c r="AT56" s="297"/>
      <c r="AU56" s="297"/>
      <c r="AV56" s="297"/>
      <c r="AW56" s="297"/>
      <c r="AX56" s="297"/>
      <c r="AY56" s="297"/>
      <c r="AZ56" s="297"/>
      <c r="BA56" s="297"/>
      <c r="BB56" s="297"/>
      <c r="BC56" s="297"/>
      <c r="BD56" s="297"/>
      <c r="BE56" s="297"/>
      <c r="BF56" s="297"/>
      <c r="BG56" s="297"/>
      <c r="BH56" s="297"/>
      <c r="BI56" s="297"/>
      <c r="BJ56" s="297"/>
      <c r="BK56" s="297"/>
      <c r="BL56" s="297"/>
    </row>
    <row r="57" spans="1:64" s="8" customFormat="1" ht="52.5" customHeight="1" x14ac:dyDescent="0.2">
      <c r="A57" s="263">
        <v>55</v>
      </c>
      <c r="B57" s="187" t="s">
        <v>165</v>
      </c>
      <c r="C57" s="188" t="s">
        <v>1616</v>
      </c>
      <c r="D57" s="187" t="s">
        <v>1617</v>
      </c>
      <c r="E57" s="189">
        <v>112.3</v>
      </c>
      <c r="F57" s="190">
        <v>103192</v>
      </c>
      <c r="G57" s="190">
        <v>103192</v>
      </c>
      <c r="H57" s="190">
        <v>0</v>
      </c>
      <c r="I57" s="191">
        <f t="shared" ref="I57" si="29">G57/F57*100</f>
        <v>100</v>
      </c>
      <c r="J57" s="187">
        <v>946665.42</v>
      </c>
      <c r="K57" s="192">
        <v>43455</v>
      </c>
      <c r="L57" s="187"/>
      <c r="M57" s="187" t="s">
        <v>208</v>
      </c>
      <c r="N57" s="187"/>
      <c r="O57" s="187" t="s">
        <v>1119</v>
      </c>
      <c r="P57" s="187" t="s">
        <v>1943</v>
      </c>
      <c r="Q57" s="297"/>
      <c r="R57" s="297"/>
      <c r="S57" s="297"/>
      <c r="T57" s="297"/>
      <c r="U57" s="297"/>
      <c r="V57" s="297"/>
      <c r="W57" s="297"/>
      <c r="X57" s="297"/>
      <c r="Y57" s="297"/>
      <c r="Z57" s="297"/>
      <c r="AA57" s="297"/>
      <c r="AB57" s="297"/>
      <c r="AC57" s="297"/>
      <c r="AD57" s="297"/>
      <c r="AE57" s="297"/>
      <c r="AF57" s="297"/>
      <c r="AG57" s="297"/>
      <c r="AH57" s="297"/>
      <c r="AI57" s="297"/>
      <c r="AJ57" s="297"/>
      <c r="AK57" s="297"/>
      <c r="AL57" s="297"/>
      <c r="AM57" s="297"/>
      <c r="AN57" s="297"/>
      <c r="AO57" s="297"/>
      <c r="AP57" s="297"/>
      <c r="AQ57" s="297"/>
      <c r="AR57" s="297"/>
      <c r="AS57" s="297"/>
      <c r="AT57" s="297"/>
      <c r="AU57" s="297"/>
      <c r="AV57" s="297"/>
      <c r="AW57" s="297"/>
      <c r="AX57" s="297"/>
      <c r="AY57" s="297"/>
      <c r="AZ57" s="297"/>
      <c r="BA57" s="297"/>
      <c r="BB57" s="297"/>
      <c r="BC57" s="297"/>
      <c r="BD57" s="297"/>
      <c r="BE57" s="297"/>
      <c r="BF57" s="297"/>
      <c r="BG57" s="297"/>
      <c r="BH57" s="297"/>
      <c r="BI57" s="297"/>
      <c r="BJ57" s="297"/>
      <c r="BK57" s="297"/>
      <c r="BL57" s="297"/>
    </row>
    <row r="58" spans="1:64" s="8" customFormat="1" ht="38.25" x14ac:dyDescent="0.2">
      <c r="A58" s="263">
        <v>56</v>
      </c>
      <c r="B58" s="187" t="s">
        <v>1157</v>
      </c>
      <c r="C58" s="188" t="s">
        <v>253</v>
      </c>
      <c r="D58" s="187" t="s">
        <v>252</v>
      </c>
      <c r="E58" s="189">
        <v>0</v>
      </c>
      <c r="F58" s="190"/>
      <c r="G58" s="190">
        <f t="shared" ref="G58" si="30">F58-H58</f>
        <v>0</v>
      </c>
      <c r="H58" s="190"/>
      <c r="I58" s="191" t="s">
        <v>805</v>
      </c>
      <c r="J58" s="187"/>
      <c r="K58" s="192">
        <v>40331</v>
      </c>
      <c r="L58" s="187"/>
      <c r="M58" s="187" t="s">
        <v>254</v>
      </c>
      <c r="N58" s="187"/>
      <c r="O58" s="187" t="s">
        <v>220</v>
      </c>
      <c r="P58" s="187" t="s">
        <v>255</v>
      </c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297"/>
      <c r="AC58" s="297"/>
      <c r="AD58" s="297"/>
      <c r="AE58" s="297"/>
      <c r="AF58" s="297"/>
      <c r="AG58" s="297"/>
      <c r="AH58" s="297"/>
      <c r="AI58" s="297"/>
      <c r="AJ58" s="297"/>
      <c r="AK58" s="297"/>
      <c r="AL58" s="297"/>
      <c r="AM58" s="297"/>
      <c r="AN58" s="297"/>
      <c r="AO58" s="297"/>
      <c r="AP58" s="297"/>
      <c r="AQ58" s="297"/>
      <c r="AR58" s="297"/>
      <c r="AS58" s="297"/>
      <c r="AT58" s="297"/>
      <c r="AU58" s="297"/>
      <c r="AV58" s="297"/>
      <c r="AW58" s="297"/>
      <c r="AX58" s="297"/>
      <c r="AY58" s="297"/>
      <c r="AZ58" s="297"/>
      <c r="BA58" s="297"/>
      <c r="BB58" s="297"/>
      <c r="BC58" s="297"/>
      <c r="BD58" s="297"/>
      <c r="BE58" s="297"/>
      <c r="BF58" s="297"/>
      <c r="BG58" s="297"/>
      <c r="BH58" s="297"/>
      <c r="BI58" s="297"/>
      <c r="BJ58" s="297"/>
      <c r="BK58" s="297"/>
      <c r="BL58" s="297"/>
    </row>
    <row r="59" spans="1:64" s="8" customFormat="1" ht="51" x14ac:dyDescent="0.2">
      <c r="A59" s="263">
        <v>57</v>
      </c>
      <c r="B59" s="187" t="s">
        <v>202</v>
      </c>
      <c r="C59" s="188" t="s">
        <v>203</v>
      </c>
      <c r="D59" s="187" t="s">
        <v>1481</v>
      </c>
      <c r="E59" s="198">
        <v>452.8</v>
      </c>
      <c r="F59" s="190">
        <v>509652</v>
      </c>
      <c r="G59" s="190">
        <f>F59-H59</f>
        <v>509652</v>
      </c>
      <c r="H59" s="190">
        <v>0</v>
      </c>
      <c r="I59" s="191">
        <f>G59/F59*100</f>
        <v>100</v>
      </c>
      <c r="J59" s="187"/>
      <c r="K59" s="192">
        <v>41171</v>
      </c>
      <c r="L59" s="187"/>
      <c r="M59" s="187" t="s">
        <v>1604</v>
      </c>
      <c r="N59" s="187"/>
      <c r="O59" s="187" t="s">
        <v>1123</v>
      </c>
      <c r="P59" s="187" t="s">
        <v>1605</v>
      </c>
      <c r="Q59" s="297"/>
      <c r="R59" s="297"/>
      <c r="S59" s="297"/>
      <c r="T59" s="297"/>
      <c r="U59" s="297"/>
      <c r="V59" s="297"/>
      <c r="W59" s="297"/>
      <c r="X59" s="297"/>
      <c r="Y59" s="297"/>
      <c r="Z59" s="297"/>
      <c r="AA59" s="297"/>
      <c r="AB59" s="297"/>
      <c r="AC59" s="297"/>
      <c r="AD59" s="297"/>
      <c r="AE59" s="297"/>
      <c r="AF59" s="297"/>
      <c r="AG59" s="297"/>
      <c r="AH59" s="297"/>
      <c r="AI59" s="297"/>
      <c r="AJ59" s="297"/>
      <c r="AK59" s="297"/>
      <c r="AL59" s="297"/>
      <c r="AM59" s="297"/>
      <c r="AN59" s="297"/>
      <c r="AO59" s="297"/>
      <c r="AP59" s="297"/>
      <c r="AQ59" s="297"/>
      <c r="AR59" s="297"/>
      <c r="AS59" s="297"/>
      <c r="AT59" s="297"/>
      <c r="AU59" s="297"/>
      <c r="AV59" s="297"/>
      <c r="AW59" s="297"/>
      <c r="AX59" s="297"/>
      <c r="AY59" s="297"/>
      <c r="AZ59" s="297"/>
      <c r="BA59" s="297"/>
      <c r="BB59" s="297"/>
      <c r="BC59" s="297"/>
      <c r="BD59" s="297"/>
      <c r="BE59" s="297"/>
      <c r="BF59" s="297"/>
      <c r="BG59" s="297"/>
      <c r="BH59" s="297"/>
      <c r="BI59" s="297"/>
      <c r="BJ59" s="297"/>
      <c r="BK59" s="297"/>
      <c r="BL59" s="297"/>
    </row>
    <row r="60" spans="1:64" s="8" customFormat="1" ht="51" x14ac:dyDescent="0.2">
      <c r="A60" s="263">
        <v>58</v>
      </c>
      <c r="B60" s="187" t="s">
        <v>1603</v>
      </c>
      <c r="C60" s="188" t="s">
        <v>369</v>
      </c>
      <c r="D60" s="187"/>
      <c r="E60" s="198"/>
      <c r="F60" s="190">
        <v>1459154.62</v>
      </c>
      <c r="G60" s="190">
        <v>0</v>
      </c>
      <c r="H60" s="222">
        <v>1459154.62</v>
      </c>
      <c r="I60" s="191">
        <v>0</v>
      </c>
      <c r="J60" s="187"/>
      <c r="K60" s="192">
        <v>44166</v>
      </c>
      <c r="L60" s="187"/>
      <c r="M60" s="187"/>
      <c r="N60" s="187"/>
      <c r="O60" s="187" t="s">
        <v>1123</v>
      </c>
      <c r="P60" s="187" t="s">
        <v>1482</v>
      </c>
      <c r="Q60" s="297"/>
      <c r="R60" s="297"/>
      <c r="S60" s="297"/>
      <c r="T60" s="297"/>
      <c r="U60" s="297"/>
      <c r="V60" s="297"/>
      <c r="W60" s="297"/>
      <c r="X60" s="297"/>
      <c r="Y60" s="297"/>
      <c r="Z60" s="297"/>
      <c r="AA60" s="297"/>
      <c r="AB60" s="297"/>
      <c r="AC60" s="297"/>
      <c r="AD60" s="297"/>
      <c r="AE60" s="297"/>
      <c r="AF60" s="297"/>
      <c r="AG60" s="297"/>
      <c r="AH60" s="297"/>
      <c r="AI60" s="297"/>
      <c r="AJ60" s="297"/>
      <c r="AK60" s="297"/>
      <c r="AL60" s="297"/>
      <c r="AM60" s="297"/>
      <c r="AN60" s="297"/>
      <c r="AO60" s="297"/>
      <c r="AP60" s="297"/>
      <c r="AQ60" s="297"/>
      <c r="AR60" s="297"/>
      <c r="AS60" s="297"/>
      <c r="AT60" s="297"/>
      <c r="AU60" s="297"/>
      <c r="AV60" s="297"/>
      <c r="AW60" s="297"/>
      <c r="AX60" s="297"/>
      <c r="AY60" s="297"/>
      <c r="AZ60" s="297"/>
      <c r="BA60" s="297"/>
      <c r="BB60" s="297"/>
      <c r="BC60" s="297"/>
      <c r="BD60" s="297"/>
      <c r="BE60" s="297"/>
      <c r="BF60" s="297"/>
      <c r="BG60" s="297"/>
      <c r="BH60" s="297"/>
      <c r="BI60" s="297"/>
      <c r="BJ60" s="297"/>
      <c r="BK60" s="297"/>
      <c r="BL60" s="297"/>
    </row>
    <row r="61" spans="1:64" s="8" customFormat="1" ht="38.25" x14ac:dyDescent="0.2">
      <c r="A61" s="263">
        <v>59</v>
      </c>
      <c r="B61" s="187" t="s">
        <v>48</v>
      </c>
      <c r="C61" s="188" t="s">
        <v>13</v>
      </c>
      <c r="D61" s="187" t="s">
        <v>266</v>
      </c>
      <c r="E61" s="189">
        <v>4553.3</v>
      </c>
      <c r="F61" s="193">
        <v>29352110</v>
      </c>
      <c r="G61" s="190">
        <v>29352110</v>
      </c>
      <c r="H61" s="193">
        <v>0</v>
      </c>
      <c r="I61" s="191">
        <f t="shared" ref="I61:I64" si="31">G61/F61*100</f>
        <v>100</v>
      </c>
      <c r="J61" s="193"/>
      <c r="K61" s="194">
        <v>38628</v>
      </c>
      <c r="L61" s="193"/>
      <c r="M61" s="190" t="s">
        <v>217</v>
      </c>
      <c r="N61" s="193"/>
      <c r="O61" s="187" t="s">
        <v>182</v>
      </c>
      <c r="P61" s="187" t="s">
        <v>1124</v>
      </c>
      <c r="Q61" s="297"/>
      <c r="R61" s="297"/>
      <c r="S61" s="297"/>
      <c r="T61" s="297"/>
      <c r="U61" s="297"/>
      <c r="V61" s="297"/>
      <c r="W61" s="297"/>
      <c r="X61" s="297"/>
      <c r="Y61" s="297"/>
      <c r="Z61" s="297"/>
      <c r="AA61" s="297"/>
      <c r="AB61" s="297"/>
      <c r="AC61" s="297"/>
      <c r="AD61" s="297"/>
      <c r="AE61" s="297"/>
      <c r="AF61" s="297"/>
      <c r="AG61" s="297"/>
      <c r="AH61" s="297"/>
      <c r="AI61" s="297"/>
      <c r="AJ61" s="297"/>
      <c r="AK61" s="297"/>
      <c r="AL61" s="297"/>
      <c r="AM61" s="297"/>
      <c r="AN61" s="297"/>
      <c r="AO61" s="297"/>
      <c r="AP61" s="297"/>
      <c r="AQ61" s="297"/>
      <c r="AR61" s="297"/>
      <c r="AS61" s="297"/>
      <c r="AT61" s="297"/>
      <c r="AU61" s="297"/>
      <c r="AV61" s="297"/>
      <c r="AW61" s="297"/>
      <c r="AX61" s="297"/>
      <c r="AY61" s="297"/>
      <c r="AZ61" s="297"/>
      <c r="BA61" s="297"/>
      <c r="BB61" s="297"/>
      <c r="BC61" s="297"/>
      <c r="BD61" s="297"/>
      <c r="BE61" s="297"/>
      <c r="BF61" s="297"/>
      <c r="BG61" s="297"/>
      <c r="BH61" s="297"/>
      <c r="BI61" s="297"/>
      <c r="BJ61" s="297"/>
      <c r="BK61" s="297"/>
      <c r="BL61" s="297"/>
    </row>
    <row r="62" spans="1:64" s="8" customFormat="1" ht="38.25" x14ac:dyDescent="0.2">
      <c r="A62" s="263">
        <v>60</v>
      </c>
      <c r="B62" s="187" t="s">
        <v>49</v>
      </c>
      <c r="C62" s="188" t="s">
        <v>845</v>
      </c>
      <c r="D62" s="187" t="s">
        <v>265</v>
      </c>
      <c r="E62" s="189">
        <v>870.7</v>
      </c>
      <c r="F62" s="193">
        <v>6021110</v>
      </c>
      <c r="G62" s="190">
        <v>6021110</v>
      </c>
      <c r="H62" s="193">
        <v>0</v>
      </c>
      <c r="I62" s="191">
        <f t="shared" si="31"/>
        <v>100</v>
      </c>
      <c r="J62" s="193"/>
      <c r="K62" s="194">
        <v>38628</v>
      </c>
      <c r="L62" s="193"/>
      <c r="M62" s="190" t="s">
        <v>217</v>
      </c>
      <c r="N62" s="193"/>
      <c r="O62" s="187" t="s">
        <v>182</v>
      </c>
      <c r="P62" s="187" t="s">
        <v>1124</v>
      </c>
      <c r="Q62" s="297"/>
      <c r="R62" s="297"/>
      <c r="S62" s="297"/>
      <c r="T62" s="297"/>
      <c r="U62" s="297"/>
      <c r="V62" s="297"/>
      <c r="W62" s="297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7"/>
      <c r="AJ62" s="297"/>
      <c r="AK62" s="297"/>
      <c r="AL62" s="297"/>
      <c r="AM62" s="297"/>
      <c r="AN62" s="297"/>
      <c r="AO62" s="297"/>
      <c r="AP62" s="297"/>
      <c r="AQ62" s="297"/>
      <c r="AR62" s="297"/>
      <c r="AS62" s="297"/>
      <c r="AT62" s="297"/>
      <c r="AU62" s="297"/>
      <c r="AV62" s="297"/>
      <c r="AW62" s="297"/>
      <c r="AX62" s="297"/>
      <c r="AY62" s="297"/>
      <c r="AZ62" s="297"/>
      <c r="BA62" s="297"/>
      <c r="BB62" s="297"/>
      <c r="BC62" s="297"/>
      <c r="BD62" s="297"/>
      <c r="BE62" s="297"/>
      <c r="BF62" s="297"/>
      <c r="BG62" s="297"/>
      <c r="BH62" s="297"/>
      <c r="BI62" s="297"/>
      <c r="BJ62" s="297"/>
      <c r="BK62" s="297"/>
      <c r="BL62" s="297"/>
    </row>
    <row r="63" spans="1:64" s="8" customFormat="1" ht="38.25" x14ac:dyDescent="0.2">
      <c r="A63" s="263">
        <v>61</v>
      </c>
      <c r="B63" s="187" t="s">
        <v>1594</v>
      </c>
      <c r="C63" s="188" t="s">
        <v>845</v>
      </c>
      <c r="D63" s="187" t="s">
        <v>201</v>
      </c>
      <c r="E63" s="189" t="s">
        <v>805</v>
      </c>
      <c r="F63" s="193">
        <v>2781</v>
      </c>
      <c r="G63" s="190">
        <v>2781</v>
      </c>
      <c r="H63" s="193">
        <v>0</v>
      </c>
      <c r="I63" s="191">
        <f t="shared" si="31"/>
        <v>100</v>
      </c>
      <c r="J63" s="193"/>
      <c r="K63" s="194">
        <v>32143</v>
      </c>
      <c r="L63" s="193"/>
      <c r="M63" s="190" t="s">
        <v>217</v>
      </c>
      <c r="N63" s="193"/>
      <c r="O63" s="187" t="s">
        <v>182</v>
      </c>
      <c r="P63" s="187" t="s">
        <v>1124</v>
      </c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297"/>
      <c r="AB63" s="297"/>
      <c r="AC63" s="297"/>
      <c r="AD63" s="297"/>
      <c r="AE63" s="297"/>
      <c r="AF63" s="297"/>
      <c r="AG63" s="297"/>
      <c r="AH63" s="297"/>
      <c r="AI63" s="297"/>
      <c r="AJ63" s="297"/>
      <c r="AK63" s="297"/>
      <c r="AL63" s="297"/>
      <c r="AM63" s="297"/>
      <c r="AN63" s="297"/>
      <c r="AO63" s="297"/>
      <c r="AP63" s="297"/>
      <c r="AQ63" s="297"/>
      <c r="AR63" s="297"/>
      <c r="AS63" s="297"/>
      <c r="AT63" s="297"/>
      <c r="AU63" s="297"/>
      <c r="AV63" s="297"/>
      <c r="AW63" s="297"/>
      <c r="AX63" s="297"/>
      <c r="AY63" s="297"/>
      <c r="AZ63" s="297"/>
      <c r="BA63" s="297"/>
      <c r="BB63" s="297"/>
      <c r="BC63" s="297"/>
      <c r="BD63" s="297"/>
      <c r="BE63" s="297"/>
      <c r="BF63" s="297"/>
      <c r="BG63" s="297"/>
      <c r="BH63" s="297"/>
      <c r="BI63" s="297"/>
      <c r="BJ63" s="297"/>
      <c r="BK63" s="297"/>
      <c r="BL63" s="297"/>
    </row>
    <row r="64" spans="1:64" s="8" customFormat="1" ht="38.25" x14ac:dyDescent="0.2">
      <c r="A64" s="263">
        <v>62</v>
      </c>
      <c r="B64" s="187" t="s">
        <v>48</v>
      </c>
      <c r="C64" s="188" t="s">
        <v>234</v>
      </c>
      <c r="D64" s="187" t="s">
        <v>235</v>
      </c>
      <c r="E64" s="189">
        <v>2260.1</v>
      </c>
      <c r="F64" s="190">
        <v>53258345</v>
      </c>
      <c r="G64" s="190">
        <v>17584967.48</v>
      </c>
      <c r="H64" s="223">
        <v>35673377.520000003</v>
      </c>
      <c r="I64" s="191">
        <f t="shared" si="31"/>
        <v>33.018238700432768</v>
      </c>
      <c r="J64" s="187"/>
      <c r="K64" s="192">
        <v>40421</v>
      </c>
      <c r="L64" s="187"/>
      <c r="M64" s="187" t="s">
        <v>232</v>
      </c>
      <c r="N64" s="187"/>
      <c r="O64" s="187" t="s">
        <v>269</v>
      </c>
      <c r="P64" s="187" t="s">
        <v>1480</v>
      </c>
      <c r="Q64" s="297"/>
      <c r="R64" s="297"/>
      <c r="S64" s="297"/>
      <c r="T64" s="297"/>
      <c r="U64" s="297"/>
      <c r="V64" s="297"/>
      <c r="W64" s="297"/>
      <c r="X64" s="297"/>
      <c r="Y64" s="297"/>
      <c r="Z64" s="297"/>
      <c r="AA64" s="297"/>
      <c r="AB64" s="297"/>
      <c r="AC64" s="297"/>
      <c r="AD64" s="297"/>
      <c r="AE64" s="297"/>
      <c r="AF64" s="297"/>
      <c r="AG64" s="297"/>
      <c r="AH64" s="297"/>
      <c r="AI64" s="297"/>
      <c r="AJ64" s="297"/>
      <c r="AK64" s="297"/>
      <c r="AL64" s="297"/>
      <c r="AM64" s="297"/>
      <c r="AN64" s="297"/>
      <c r="AO64" s="297"/>
      <c r="AP64" s="297"/>
      <c r="AQ64" s="297"/>
      <c r="AR64" s="297"/>
      <c r="AS64" s="297"/>
      <c r="AT64" s="297"/>
      <c r="AU64" s="297"/>
      <c r="AV64" s="297"/>
      <c r="AW64" s="297"/>
      <c r="AX64" s="297"/>
      <c r="AY64" s="297"/>
      <c r="AZ64" s="297"/>
      <c r="BA64" s="297"/>
      <c r="BB64" s="297"/>
      <c r="BC64" s="297"/>
      <c r="BD64" s="297"/>
      <c r="BE64" s="297"/>
      <c r="BF64" s="297"/>
      <c r="BG64" s="297"/>
      <c r="BH64" s="297"/>
      <c r="BI64" s="297"/>
      <c r="BJ64" s="297"/>
      <c r="BK64" s="297"/>
      <c r="BL64" s="297"/>
    </row>
    <row r="65" spans="1:64" s="8" customFormat="1" ht="38.25" x14ac:dyDescent="0.2">
      <c r="A65" s="263">
        <v>63</v>
      </c>
      <c r="B65" s="187" t="s">
        <v>229</v>
      </c>
      <c r="C65" s="188" t="s">
        <v>230</v>
      </c>
      <c r="D65" s="187" t="s">
        <v>231</v>
      </c>
      <c r="E65" s="189">
        <v>40.6</v>
      </c>
      <c r="F65" s="190">
        <v>7545865</v>
      </c>
      <c r="G65" s="190">
        <v>2490135.12</v>
      </c>
      <c r="H65" s="223">
        <v>5055729.88</v>
      </c>
      <c r="I65" s="191">
        <f t="shared" ref="I65:I81" si="32">G65/F65*100</f>
        <v>32.999995626743925</v>
      </c>
      <c r="J65" s="187"/>
      <c r="K65" s="192">
        <v>40421</v>
      </c>
      <c r="L65" s="187"/>
      <c r="M65" s="187" t="s">
        <v>232</v>
      </c>
      <c r="N65" s="187"/>
      <c r="O65" s="187" t="s">
        <v>269</v>
      </c>
      <c r="P65" s="187" t="s">
        <v>1480</v>
      </c>
      <c r="Q65" s="297"/>
      <c r="R65" s="297"/>
      <c r="S65" s="297"/>
      <c r="T65" s="297"/>
      <c r="U65" s="297"/>
      <c r="V65" s="297"/>
      <c r="W65" s="297"/>
      <c r="X65" s="297"/>
      <c r="Y65" s="297"/>
      <c r="Z65" s="297"/>
      <c r="AA65" s="297"/>
      <c r="AB65" s="297"/>
      <c r="AC65" s="297"/>
      <c r="AD65" s="297"/>
      <c r="AE65" s="297"/>
      <c r="AF65" s="297"/>
      <c r="AG65" s="297"/>
      <c r="AH65" s="297"/>
      <c r="AI65" s="297"/>
      <c r="AJ65" s="297"/>
      <c r="AK65" s="297"/>
      <c r="AL65" s="297"/>
      <c r="AM65" s="297"/>
      <c r="AN65" s="297"/>
      <c r="AO65" s="297"/>
      <c r="AP65" s="297"/>
      <c r="AQ65" s="297"/>
      <c r="AR65" s="297"/>
      <c r="AS65" s="297"/>
      <c r="AT65" s="297"/>
      <c r="AU65" s="297"/>
      <c r="AV65" s="297"/>
      <c r="AW65" s="297"/>
      <c r="AX65" s="297"/>
      <c r="AY65" s="297"/>
      <c r="AZ65" s="297"/>
      <c r="BA65" s="297"/>
      <c r="BB65" s="297"/>
      <c r="BC65" s="297"/>
      <c r="BD65" s="297"/>
      <c r="BE65" s="297"/>
      <c r="BF65" s="297"/>
      <c r="BG65" s="297"/>
      <c r="BH65" s="297"/>
      <c r="BI65" s="297"/>
      <c r="BJ65" s="297"/>
      <c r="BK65" s="297"/>
      <c r="BL65" s="297"/>
    </row>
    <row r="66" spans="1:64" s="8" customFormat="1" ht="38.25" x14ac:dyDescent="0.2">
      <c r="A66" s="263">
        <v>64</v>
      </c>
      <c r="B66" s="187" t="s">
        <v>1143</v>
      </c>
      <c r="C66" s="188" t="s">
        <v>378</v>
      </c>
      <c r="D66" s="187" t="s">
        <v>379</v>
      </c>
      <c r="E66" s="189">
        <v>865</v>
      </c>
      <c r="F66" s="190">
        <v>952757</v>
      </c>
      <c r="G66" s="190">
        <f t="shared" ref="G66:G74" si="33">F66-H66</f>
        <v>952757</v>
      </c>
      <c r="H66" s="190">
        <v>0</v>
      </c>
      <c r="I66" s="191">
        <f t="shared" si="32"/>
        <v>100</v>
      </c>
      <c r="J66" s="190"/>
      <c r="K66" s="192">
        <v>38628</v>
      </c>
      <c r="L66" s="190"/>
      <c r="M66" s="190" t="s">
        <v>217</v>
      </c>
      <c r="N66" s="193"/>
      <c r="O66" s="187" t="s">
        <v>182</v>
      </c>
      <c r="P66" s="187" t="s">
        <v>1158</v>
      </c>
      <c r="Q66" s="297"/>
      <c r="R66" s="297"/>
      <c r="S66" s="297"/>
      <c r="T66" s="297"/>
      <c r="U66" s="297"/>
      <c r="V66" s="297"/>
      <c r="W66" s="297"/>
      <c r="X66" s="297"/>
      <c r="Y66" s="297"/>
      <c r="Z66" s="297"/>
      <c r="AA66" s="297"/>
      <c r="AB66" s="297"/>
      <c r="AC66" s="297"/>
      <c r="AD66" s="297"/>
      <c r="AE66" s="297"/>
      <c r="AF66" s="297"/>
      <c r="AG66" s="297"/>
      <c r="AH66" s="297"/>
      <c r="AI66" s="297"/>
      <c r="AJ66" s="297"/>
      <c r="AK66" s="297"/>
      <c r="AL66" s="297"/>
      <c r="AM66" s="297"/>
      <c r="AN66" s="297"/>
      <c r="AO66" s="297"/>
      <c r="AP66" s="297"/>
      <c r="AQ66" s="297"/>
      <c r="AR66" s="297"/>
      <c r="AS66" s="297"/>
      <c r="AT66" s="297"/>
      <c r="AU66" s="297"/>
      <c r="AV66" s="297"/>
      <c r="AW66" s="297"/>
      <c r="AX66" s="297"/>
      <c r="AY66" s="297"/>
      <c r="AZ66" s="297"/>
      <c r="BA66" s="297"/>
      <c r="BB66" s="297"/>
      <c r="BC66" s="297"/>
      <c r="BD66" s="297"/>
      <c r="BE66" s="297"/>
      <c r="BF66" s="297"/>
      <c r="BG66" s="297"/>
      <c r="BH66" s="297"/>
      <c r="BI66" s="297"/>
      <c r="BJ66" s="297"/>
      <c r="BK66" s="297"/>
      <c r="BL66" s="297"/>
    </row>
    <row r="67" spans="1:64" s="8" customFormat="1" ht="38.25" x14ac:dyDescent="0.2">
      <c r="A67" s="263">
        <v>65</v>
      </c>
      <c r="B67" s="187" t="s">
        <v>0</v>
      </c>
      <c r="C67" s="188" t="s">
        <v>376</v>
      </c>
      <c r="D67" s="187" t="s">
        <v>201</v>
      </c>
      <c r="E67" s="189"/>
      <c r="F67" s="190">
        <v>13965</v>
      </c>
      <c r="G67" s="190">
        <f t="shared" si="33"/>
        <v>13965</v>
      </c>
      <c r="H67" s="190">
        <v>0</v>
      </c>
      <c r="I67" s="191">
        <f t="shared" si="32"/>
        <v>100</v>
      </c>
      <c r="J67" s="190"/>
      <c r="K67" s="192"/>
      <c r="L67" s="190"/>
      <c r="M67" s="190"/>
      <c r="N67" s="190"/>
      <c r="O67" s="187" t="s">
        <v>182</v>
      </c>
      <c r="P67" s="187" t="s">
        <v>1158</v>
      </c>
      <c r="Q67" s="297"/>
      <c r="R67" s="297"/>
      <c r="S67" s="297"/>
      <c r="T67" s="297"/>
      <c r="U67" s="297"/>
      <c r="V67" s="297"/>
      <c r="W67" s="297"/>
      <c r="X67" s="297"/>
      <c r="Y67" s="297"/>
      <c r="Z67" s="297"/>
      <c r="AA67" s="297"/>
      <c r="AB67" s="297"/>
      <c r="AC67" s="297"/>
      <c r="AD67" s="297"/>
      <c r="AE67" s="297"/>
      <c r="AF67" s="297"/>
      <c r="AG67" s="297"/>
      <c r="AH67" s="297"/>
      <c r="AI67" s="297"/>
      <c r="AJ67" s="297"/>
      <c r="AK67" s="297"/>
      <c r="AL67" s="297"/>
      <c r="AM67" s="297"/>
      <c r="AN67" s="297"/>
      <c r="AO67" s="297"/>
      <c r="AP67" s="297"/>
      <c r="AQ67" s="297"/>
      <c r="AR67" s="297"/>
      <c r="AS67" s="297"/>
      <c r="AT67" s="297"/>
      <c r="AU67" s="297"/>
      <c r="AV67" s="297"/>
      <c r="AW67" s="297"/>
      <c r="AX67" s="297"/>
      <c r="AY67" s="297"/>
      <c r="AZ67" s="297"/>
      <c r="BA67" s="297"/>
      <c r="BB67" s="297"/>
      <c r="BC67" s="297"/>
      <c r="BD67" s="297"/>
      <c r="BE67" s="297"/>
      <c r="BF67" s="297"/>
      <c r="BG67" s="297"/>
      <c r="BH67" s="297"/>
      <c r="BI67" s="297"/>
      <c r="BJ67" s="297"/>
      <c r="BK67" s="297"/>
      <c r="BL67" s="297"/>
    </row>
    <row r="68" spans="1:64" s="8" customFormat="1" ht="38.25" x14ac:dyDescent="0.2">
      <c r="A68" s="263">
        <v>66</v>
      </c>
      <c r="B68" s="187" t="s">
        <v>375</v>
      </c>
      <c r="C68" s="188" t="s">
        <v>376</v>
      </c>
      <c r="D68" s="187" t="s">
        <v>377</v>
      </c>
      <c r="E68" s="189">
        <v>368.8</v>
      </c>
      <c r="F68" s="190">
        <v>42125</v>
      </c>
      <c r="G68" s="190">
        <f t="shared" si="33"/>
        <v>42125</v>
      </c>
      <c r="H68" s="190">
        <v>0</v>
      </c>
      <c r="I68" s="191">
        <f t="shared" si="32"/>
        <v>100</v>
      </c>
      <c r="J68" s="190"/>
      <c r="K68" s="192">
        <v>38628</v>
      </c>
      <c r="L68" s="190"/>
      <c r="M68" s="190" t="s">
        <v>217</v>
      </c>
      <c r="N68" s="193"/>
      <c r="O68" s="187" t="s">
        <v>182</v>
      </c>
      <c r="P68" s="187" t="s">
        <v>1158</v>
      </c>
      <c r="Q68" s="297"/>
      <c r="R68" s="297"/>
      <c r="S68" s="297"/>
      <c r="T68" s="297"/>
      <c r="U68" s="297"/>
      <c r="V68" s="297"/>
      <c r="W68" s="297"/>
      <c r="X68" s="297"/>
      <c r="Y68" s="297"/>
      <c r="Z68" s="297"/>
      <c r="AA68" s="297"/>
      <c r="AB68" s="297"/>
      <c r="AC68" s="297"/>
      <c r="AD68" s="297"/>
      <c r="AE68" s="297"/>
      <c r="AF68" s="297"/>
      <c r="AG68" s="297"/>
      <c r="AH68" s="297"/>
      <c r="AI68" s="297"/>
      <c r="AJ68" s="297"/>
      <c r="AK68" s="297"/>
      <c r="AL68" s="297"/>
      <c r="AM68" s="297"/>
      <c r="AN68" s="297"/>
      <c r="AO68" s="297"/>
      <c r="AP68" s="297"/>
      <c r="AQ68" s="297"/>
      <c r="AR68" s="297"/>
      <c r="AS68" s="297"/>
      <c r="AT68" s="297"/>
      <c r="AU68" s="297"/>
      <c r="AV68" s="297"/>
      <c r="AW68" s="297"/>
      <c r="AX68" s="297"/>
      <c r="AY68" s="297"/>
      <c r="AZ68" s="297"/>
      <c r="BA68" s="297"/>
      <c r="BB68" s="297"/>
      <c r="BC68" s="297"/>
      <c r="BD68" s="297"/>
      <c r="BE68" s="297"/>
      <c r="BF68" s="297"/>
      <c r="BG68" s="297"/>
      <c r="BH68" s="297"/>
      <c r="BI68" s="297"/>
      <c r="BJ68" s="297"/>
      <c r="BK68" s="297"/>
      <c r="BL68" s="297"/>
    </row>
    <row r="69" spans="1:64" s="8" customFormat="1" ht="38.25" x14ac:dyDescent="0.2">
      <c r="A69" s="263">
        <v>67</v>
      </c>
      <c r="B69" s="187" t="s">
        <v>1</v>
      </c>
      <c r="C69" s="188" t="s">
        <v>376</v>
      </c>
      <c r="D69" s="187" t="s">
        <v>201</v>
      </c>
      <c r="E69" s="189" t="s">
        <v>805</v>
      </c>
      <c r="F69" s="190">
        <v>70067</v>
      </c>
      <c r="G69" s="190">
        <f t="shared" si="33"/>
        <v>70067</v>
      </c>
      <c r="H69" s="190">
        <v>0</v>
      </c>
      <c r="I69" s="191">
        <f t="shared" si="32"/>
        <v>100</v>
      </c>
      <c r="J69" s="190"/>
      <c r="K69" s="192"/>
      <c r="L69" s="190"/>
      <c r="M69" s="190"/>
      <c r="N69" s="190"/>
      <c r="O69" s="187" t="s">
        <v>182</v>
      </c>
      <c r="P69" s="187" t="s">
        <v>1158</v>
      </c>
      <c r="Q69" s="297"/>
      <c r="R69" s="297"/>
      <c r="S69" s="297"/>
      <c r="T69" s="297"/>
      <c r="U69" s="297"/>
      <c r="V69" s="297"/>
      <c r="W69" s="297"/>
      <c r="X69" s="297"/>
      <c r="Y69" s="297"/>
      <c r="Z69" s="297"/>
      <c r="AA69" s="297"/>
      <c r="AB69" s="297"/>
      <c r="AC69" s="297"/>
      <c r="AD69" s="297"/>
      <c r="AE69" s="297"/>
      <c r="AF69" s="297"/>
      <c r="AG69" s="297"/>
      <c r="AH69" s="297"/>
      <c r="AI69" s="297"/>
      <c r="AJ69" s="297"/>
      <c r="AK69" s="297"/>
      <c r="AL69" s="297"/>
      <c r="AM69" s="297"/>
      <c r="AN69" s="297"/>
      <c r="AO69" s="297"/>
      <c r="AP69" s="297"/>
      <c r="AQ69" s="297"/>
      <c r="AR69" s="297"/>
      <c r="AS69" s="297"/>
      <c r="AT69" s="297"/>
      <c r="AU69" s="297"/>
      <c r="AV69" s="297"/>
      <c r="AW69" s="297"/>
      <c r="AX69" s="297"/>
      <c r="AY69" s="297"/>
      <c r="AZ69" s="297"/>
      <c r="BA69" s="297"/>
      <c r="BB69" s="297"/>
      <c r="BC69" s="297"/>
      <c r="BD69" s="297"/>
      <c r="BE69" s="297"/>
      <c r="BF69" s="297"/>
      <c r="BG69" s="297"/>
      <c r="BH69" s="297"/>
      <c r="BI69" s="297"/>
      <c r="BJ69" s="297"/>
      <c r="BK69" s="297"/>
      <c r="BL69" s="297"/>
    </row>
    <row r="70" spans="1:64" s="8" customFormat="1" ht="38.25" x14ac:dyDescent="0.2">
      <c r="A70" s="263">
        <v>68</v>
      </c>
      <c r="B70" s="187" t="s">
        <v>1059</v>
      </c>
      <c r="C70" s="254" t="s">
        <v>1770</v>
      </c>
      <c r="D70" s="192" t="s">
        <v>1057</v>
      </c>
      <c r="E70" s="190" t="s">
        <v>1063</v>
      </c>
      <c r="F70" s="255">
        <v>9396</v>
      </c>
      <c r="G70" s="190">
        <v>9396</v>
      </c>
      <c r="H70" s="255">
        <v>0</v>
      </c>
      <c r="I70" s="191">
        <v>100</v>
      </c>
      <c r="J70" s="187" t="s">
        <v>1056</v>
      </c>
      <c r="K70" s="192">
        <v>43133</v>
      </c>
      <c r="L70" s="192"/>
      <c r="M70" s="187" t="s">
        <v>1058</v>
      </c>
      <c r="N70" s="187"/>
      <c r="O70" s="187" t="s">
        <v>269</v>
      </c>
      <c r="P70" s="187" t="s">
        <v>1158</v>
      </c>
      <c r="Q70" s="297"/>
      <c r="R70" s="297"/>
      <c r="S70" s="297"/>
      <c r="T70" s="297"/>
      <c r="U70" s="297"/>
      <c r="V70" s="297"/>
      <c r="W70" s="297"/>
      <c r="X70" s="297"/>
      <c r="Y70" s="297"/>
      <c r="Z70" s="297"/>
      <c r="AA70" s="297"/>
      <c r="AB70" s="297"/>
      <c r="AC70" s="297"/>
      <c r="AD70" s="297"/>
      <c r="AE70" s="297"/>
      <c r="AF70" s="297"/>
      <c r="AG70" s="297"/>
      <c r="AH70" s="297"/>
      <c r="AI70" s="297"/>
      <c r="AJ70" s="297"/>
      <c r="AK70" s="297"/>
      <c r="AL70" s="297"/>
      <c r="AM70" s="297"/>
      <c r="AN70" s="297"/>
      <c r="AO70" s="297"/>
      <c r="AP70" s="297"/>
      <c r="AQ70" s="297"/>
      <c r="AR70" s="297"/>
      <c r="AS70" s="297"/>
      <c r="AT70" s="297"/>
      <c r="AU70" s="297"/>
      <c r="AV70" s="297"/>
      <c r="AW70" s="297"/>
      <c r="AX70" s="297"/>
      <c r="AY70" s="297"/>
      <c r="AZ70" s="297"/>
      <c r="BA70" s="297"/>
      <c r="BB70" s="297"/>
      <c r="BC70" s="297"/>
      <c r="BD70" s="297"/>
      <c r="BE70" s="297"/>
      <c r="BF70" s="297"/>
      <c r="BG70" s="297"/>
      <c r="BH70" s="297"/>
      <c r="BI70" s="297"/>
      <c r="BJ70" s="297"/>
      <c r="BK70" s="297"/>
      <c r="BL70" s="297"/>
    </row>
    <row r="71" spans="1:64" s="8" customFormat="1" ht="38.25" x14ac:dyDescent="0.2">
      <c r="A71" s="263">
        <v>69</v>
      </c>
      <c r="B71" s="187" t="s">
        <v>1062</v>
      </c>
      <c r="C71" s="254" t="s">
        <v>1771</v>
      </c>
      <c r="D71" s="192" t="s">
        <v>1061</v>
      </c>
      <c r="E71" s="190" t="s">
        <v>1060</v>
      </c>
      <c r="F71" s="255">
        <v>1</v>
      </c>
      <c r="G71" s="190">
        <v>1</v>
      </c>
      <c r="H71" s="255">
        <v>0</v>
      </c>
      <c r="I71" s="191">
        <v>100</v>
      </c>
      <c r="J71" s="187" t="s">
        <v>1056</v>
      </c>
      <c r="K71" s="192">
        <v>43133</v>
      </c>
      <c r="L71" s="192"/>
      <c r="M71" s="187" t="s">
        <v>1058</v>
      </c>
      <c r="N71" s="187"/>
      <c r="O71" s="187" t="s">
        <v>269</v>
      </c>
      <c r="P71" s="187" t="s">
        <v>1158</v>
      </c>
      <c r="Q71" s="297"/>
      <c r="R71" s="297"/>
      <c r="S71" s="297"/>
      <c r="T71" s="297"/>
      <c r="U71" s="297"/>
      <c r="V71" s="297"/>
      <c r="W71" s="297"/>
      <c r="X71" s="297"/>
      <c r="Y71" s="297"/>
      <c r="Z71" s="297"/>
      <c r="AA71" s="297"/>
      <c r="AB71" s="297"/>
      <c r="AC71" s="297"/>
      <c r="AD71" s="297"/>
      <c r="AE71" s="297"/>
      <c r="AF71" s="297"/>
      <c r="AG71" s="297"/>
      <c r="AH71" s="297"/>
      <c r="AI71" s="297"/>
      <c r="AJ71" s="297"/>
      <c r="AK71" s="297"/>
      <c r="AL71" s="297"/>
      <c r="AM71" s="297"/>
      <c r="AN71" s="297"/>
      <c r="AO71" s="297"/>
      <c r="AP71" s="297"/>
      <c r="AQ71" s="297"/>
      <c r="AR71" s="297"/>
      <c r="AS71" s="297"/>
      <c r="AT71" s="297"/>
      <c r="AU71" s="297"/>
      <c r="AV71" s="297"/>
      <c r="AW71" s="297"/>
      <c r="AX71" s="297"/>
      <c r="AY71" s="297"/>
      <c r="AZ71" s="297"/>
      <c r="BA71" s="297"/>
      <c r="BB71" s="297"/>
      <c r="BC71" s="297"/>
      <c r="BD71" s="297"/>
      <c r="BE71" s="297"/>
      <c r="BF71" s="297"/>
      <c r="BG71" s="297"/>
      <c r="BH71" s="297"/>
      <c r="BI71" s="297"/>
      <c r="BJ71" s="297"/>
      <c r="BK71" s="297"/>
      <c r="BL71" s="297"/>
    </row>
    <row r="72" spans="1:64" s="8" customFormat="1" ht="38.25" x14ac:dyDescent="0.2">
      <c r="A72" s="263">
        <v>70</v>
      </c>
      <c r="B72" s="187" t="s">
        <v>313</v>
      </c>
      <c r="C72" s="188" t="s">
        <v>311</v>
      </c>
      <c r="D72" s="187" t="s">
        <v>312</v>
      </c>
      <c r="E72" s="189">
        <v>28.8</v>
      </c>
      <c r="F72" s="190">
        <v>233560</v>
      </c>
      <c r="G72" s="190">
        <f t="shared" si="33"/>
        <v>233560</v>
      </c>
      <c r="H72" s="190">
        <v>0</v>
      </c>
      <c r="I72" s="191">
        <f t="shared" si="32"/>
        <v>100</v>
      </c>
      <c r="J72" s="190"/>
      <c r="K72" s="192">
        <v>38628</v>
      </c>
      <c r="L72" s="190"/>
      <c r="M72" s="190" t="s">
        <v>217</v>
      </c>
      <c r="N72" s="193"/>
      <c r="O72" s="187" t="s">
        <v>182</v>
      </c>
      <c r="P72" s="187" t="s">
        <v>1158</v>
      </c>
      <c r="Q72" s="297"/>
      <c r="R72" s="297"/>
      <c r="S72" s="297"/>
      <c r="T72" s="297"/>
      <c r="U72" s="297"/>
      <c r="V72" s="297"/>
      <c r="W72" s="297"/>
      <c r="X72" s="297"/>
      <c r="Y72" s="297"/>
      <c r="Z72" s="297"/>
      <c r="AA72" s="297"/>
      <c r="AB72" s="297"/>
      <c r="AC72" s="297"/>
      <c r="AD72" s="297"/>
      <c r="AE72" s="297"/>
      <c r="AF72" s="297"/>
      <c r="AG72" s="297"/>
      <c r="AH72" s="297"/>
      <c r="AI72" s="297"/>
      <c r="AJ72" s="297"/>
      <c r="AK72" s="297"/>
      <c r="AL72" s="297"/>
      <c r="AM72" s="297"/>
      <c r="AN72" s="297"/>
      <c r="AO72" s="297"/>
      <c r="AP72" s="297"/>
      <c r="AQ72" s="297"/>
      <c r="AR72" s="297"/>
      <c r="AS72" s="297"/>
      <c r="AT72" s="297"/>
      <c r="AU72" s="297"/>
      <c r="AV72" s="297"/>
      <c r="AW72" s="297"/>
      <c r="AX72" s="297"/>
      <c r="AY72" s="297"/>
      <c r="AZ72" s="297"/>
      <c r="BA72" s="297"/>
      <c r="BB72" s="297"/>
      <c r="BC72" s="297"/>
      <c r="BD72" s="297"/>
      <c r="BE72" s="297"/>
      <c r="BF72" s="297"/>
      <c r="BG72" s="297"/>
      <c r="BH72" s="297"/>
      <c r="BI72" s="297"/>
      <c r="BJ72" s="297"/>
      <c r="BK72" s="297"/>
      <c r="BL72" s="297"/>
    </row>
    <row r="73" spans="1:64" s="8" customFormat="1" ht="38.25" x14ac:dyDescent="0.2">
      <c r="A73" s="263">
        <v>71</v>
      </c>
      <c r="B73" s="187" t="s">
        <v>1143</v>
      </c>
      <c r="C73" s="188" t="s">
        <v>381</v>
      </c>
      <c r="D73" s="187" t="s">
        <v>382</v>
      </c>
      <c r="E73" s="189">
        <v>550.70000000000005</v>
      </c>
      <c r="F73" s="190">
        <v>73960</v>
      </c>
      <c r="G73" s="190">
        <f t="shared" si="33"/>
        <v>73960</v>
      </c>
      <c r="H73" s="190">
        <v>0</v>
      </c>
      <c r="I73" s="191">
        <f t="shared" si="32"/>
        <v>100</v>
      </c>
      <c r="J73" s="190"/>
      <c r="K73" s="192">
        <v>38628</v>
      </c>
      <c r="L73" s="190"/>
      <c r="M73" s="190" t="s">
        <v>217</v>
      </c>
      <c r="N73" s="193"/>
      <c r="O73" s="187" t="s">
        <v>1123</v>
      </c>
      <c r="P73" s="187" t="s">
        <v>1142</v>
      </c>
      <c r="Q73" s="297"/>
      <c r="R73" s="297"/>
      <c r="S73" s="297"/>
      <c r="T73" s="297"/>
      <c r="U73" s="297"/>
      <c r="V73" s="297"/>
      <c r="W73" s="297"/>
      <c r="X73" s="297"/>
      <c r="Y73" s="297"/>
      <c r="Z73" s="297"/>
      <c r="AA73" s="297"/>
      <c r="AB73" s="297"/>
      <c r="AC73" s="297"/>
      <c r="AD73" s="297"/>
      <c r="AE73" s="297"/>
      <c r="AF73" s="297"/>
      <c r="AG73" s="297"/>
      <c r="AH73" s="297"/>
      <c r="AI73" s="297"/>
      <c r="AJ73" s="297"/>
      <c r="AK73" s="297"/>
      <c r="AL73" s="297"/>
      <c r="AM73" s="297"/>
      <c r="AN73" s="297"/>
      <c r="AO73" s="297"/>
      <c r="AP73" s="297"/>
      <c r="AQ73" s="297"/>
      <c r="AR73" s="297"/>
      <c r="AS73" s="297"/>
      <c r="AT73" s="297"/>
      <c r="AU73" s="297"/>
      <c r="AV73" s="297"/>
      <c r="AW73" s="297"/>
      <c r="AX73" s="297"/>
      <c r="AY73" s="297"/>
      <c r="AZ73" s="297"/>
      <c r="BA73" s="297"/>
      <c r="BB73" s="297"/>
      <c r="BC73" s="297"/>
      <c r="BD73" s="297"/>
      <c r="BE73" s="297"/>
      <c r="BF73" s="297"/>
      <c r="BG73" s="297"/>
      <c r="BH73" s="297"/>
      <c r="BI73" s="297"/>
      <c r="BJ73" s="297"/>
      <c r="BK73" s="297"/>
      <c r="BL73" s="297"/>
    </row>
    <row r="74" spans="1:64" s="8" customFormat="1" ht="38.25" x14ac:dyDescent="0.2">
      <c r="A74" s="263">
        <v>72</v>
      </c>
      <c r="B74" s="187" t="s">
        <v>48</v>
      </c>
      <c r="C74" s="188" t="s">
        <v>385</v>
      </c>
      <c r="D74" s="187" t="s">
        <v>386</v>
      </c>
      <c r="E74" s="189">
        <v>197.9</v>
      </c>
      <c r="F74" s="193">
        <v>27731</v>
      </c>
      <c r="G74" s="190">
        <f t="shared" si="33"/>
        <v>27731</v>
      </c>
      <c r="H74" s="190">
        <v>0</v>
      </c>
      <c r="I74" s="191">
        <f t="shared" si="32"/>
        <v>100</v>
      </c>
      <c r="J74" s="193"/>
      <c r="K74" s="192">
        <v>38628</v>
      </c>
      <c r="L74" s="190"/>
      <c r="M74" s="190" t="s">
        <v>217</v>
      </c>
      <c r="N74" s="193"/>
      <c r="O74" s="187" t="s">
        <v>1123</v>
      </c>
      <c r="P74" s="187" t="s">
        <v>1142</v>
      </c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</row>
    <row r="75" spans="1:64" s="8" customFormat="1" ht="38.25" x14ac:dyDescent="0.2">
      <c r="A75" s="263">
        <v>73</v>
      </c>
      <c r="B75" s="187" t="s">
        <v>48</v>
      </c>
      <c r="C75" s="188" t="s">
        <v>271</v>
      </c>
      <c r="D75" s="187" t="s">
        <v>272</v>
      </c>
      <c r="E75" s="189">
        <v>1858.1</v>
      </c>
      <c r="F75" s="193">
        <v>4975863</v>
      </c>
      <c r="G75" s="190">
        <v>4975863</v>
      </c>
      <c r="H75" s="193">
        <v>0</v>
      </c>
      <c r="I75" s="191">
        <f t="shared" si="32"/>
        <v>100</v>
      </c>
      <c r="J75" s="193"/>
      <c r="K75" s="194">
        <v>38628</v>
      </c>
      <c r="L75" s="193"/>
      <c r="M75" s="190" t="s">
        <v>217</v>
      </c>
      <c r="N75" s="193"/>
      <c r="O75" s="187" t="s">
        <v>1123</v>
      </c>
      <c r="P75" s="187" t="s">
        <v>1125</v>
      </c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</row>
    <row r="76" spans="1:64" s="8" customFormat="1" ht="38.25" x14ac:dyDescent="0.2">
      <c r="A76" s="263">
        <v>74</v>
      </c>
      <c r="B76" s="187" t="s">
        <v>24</v>
      </c>
      <c r="C76" s="188" t="s">
        <v>1488</v>
      </c>
      <c r="D76" s="187"/>
      <c r="E76" s="189"/>
      <c r="F76" s="193">
        <v>1263974</v>
      </c>
      <c r="G76" s="190">
        <v>1263974</v>
      </c>
      <c r="H76" s="193">
        <v>0</v>
      </c>
      <c r="I76" s="191">
        <f t="shared" si="32"/>
        <v>100</v>
      </c>
      <c r="J76" s="193"/>
      <c r="K76" s="194"/>
      <c r="L76" s="193"/>
      <c r="M76" s="190" t="s">
        <v>217</v>
      </c>
      <c r="N76" s="193"/>
      <c r="O76" s="187" t="s">
        <v>1123</v>
      </c>
      <c r="P76" s="187" t="s">
        <v>1125</v>
      </c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</row>
    <row r="77" spans="1:64" s="8" customFormat="1" ht="38.25" x14ac:dyDescent="0.2">
      <c r="A77" s="263">
        <v>75</v>
      </c>
      <c r="B77" s="187" t="s">
        <v>25</v>
      </c>
      <c r="C77" s="188" t="s">
        <v>1488</v>
      </c>
      <c r="D77" s="187"/>
      <c r="E77" s="189"/>
      <c r="F77" s="193">
        <v>15586</v>
      </c>
      <c r="G77" s="190">
        <f t="shared" ref="G77:G81" si="34">F77-H77</f>
        <v>15586</v>
      </c>
      <c r="H77" s="190">
        <v>0</v>
      </c>
      <c r="I77" s="191">
        <f t="shared" si="32"/>
        <v>100</v>
      </c>
      <c r="J77" s="193"/>
      <c r="K77" s="194"/>
      <c r="L77" s="193"/>
      <c r="M77" s="190" t="s">
        <v>217</v>
      </c>
      <c r="N77" s="193"/>
      <c r="O77" s="187" t="s">
        <v>1123</v>
      </c>
      <c r="P77" s="187" t="s">
        <v>1125</v>
      </c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</row>
    <row r="78" spans="1:64" s="8" customFormat="1" ht="38.25" x14ac:dyDescent="0.2">
      <c r="A78" s="263">
        <v>76</v>
      </c>
      <c r="B78" s="187" t="s">
        <v>25</v>
      </c>
      <c r="C78" s="188" t="s">
        <v>1488</v>
      </c>
      <c r="D78" s="187"/>
      <c r="E78" s="189"/>
      <c r="F78" s="193">
        <v>45234</v>
      </c>
      <c r="G78" s="190">
        <f t="shared" si="34"/>
        <v>45234</v>
      </c>
      <c r="H78" s="190">
        <v>0</v>
      </c>
      <c r="I78" s="191">
        <f t="shared" si="32"/>
        <v>100</v>
      </c>
      <c r="J78" s="193"/>
      <c r="K78" s="194"/>
      <c r="L78" s="193"/>
      <c r="M78" s="190" t="s">
        <v>217</v>
      </c>
      <c r="N78" s="193"/>
      <c r="O78" s="187" t="s">
        <v>1123</v>
      </c>
      <c r="P78" s="187" t="s">
        <v>1125</v>
      </c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</row>
    <row r="79" spans="1:64" s="8" customFormat="1" ht="38.25" x14ac:dyDescent="0.2">
      <c r="A79" s="263">
        <v>77</v>
      </c>
      <c r="B79" s="187" t="s">
        <v>75</v>
      </c>
      <c r="C79" s="188" t="s">
        <v>1488</v>
      </c>
      <c r="D79" s="187"/>
      <c r="E79" s="189"/>
      <c r="F79" s="193">
        <v>743137</v>
      </c>
      <c r="G79" s="190">
        <f t="shared" si="34"/>
        <v>743137</v>
      </c>
      <c r="H79" s="190">
        <v>0</v>
      </c>
      <c r="I79" s="191">
        <f t="shared" si="32"/>
        <v>100</v>
      </c>
      <c r="J79" s="193"/>
      <c r="K79" s="194"/>
      <c r="L79" s="193"/>
      <c r="M79" s="190" t="s">
        <v>217</v>
      </c>
      <c r="N79" s="193"/>
      <c r="O79" s="187" t="s">
        <v>1123</v>
      </c>
      <c r="P79" s="187" t="s">
        <v>1125</v>
      </c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</row>
    <row r="80" spans="1:64" s="8" customFormat="1" ht="38.25" x14ac:dyDescent="0.2">
      <c r="A80" s="263">
        <v>78</v>
      </c>
      <c r="B80" s="187" t="s">
        <v>26</v>
      </c>
      <c r="C80" s="188" t="s">
        <v>1488</v>
      </c>
      <c r="D80" s="187"/>
      <c r="E80" s="189"/>
      <c r="F80" s="193">
        <v>5496345</v>
      </c>
      <c r="G80" s="190">
        <f t="shared" si="34"/>
        <v>5496345</v>
      </c>
      <c r="H80" s="190">
        <v>0</v>
      </c>
      <c r="I80" s="191">
        <f t="shared" si="32"/>
        <v>100</v>
      </c>
      <c r="J80" s="193"/>
      <c r="K80" s="194"/>
      <c r="L80" s="193"/>
      <c r="M80" s="190" t="s">
        <v>217</v>
      </c>
      <c r="N80" s="193"/>
      <c r="O80" s="187" t="s">
        <v>1123</v>
      </c>
      <c r="P80" s="187" t="s">
        <v>1125</v>
      </c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</row>
    <row r="81" spans="1:64" s="8" customFormat="1" ht="38.25" x14ac:dyDescent="0.2">
      <c r="A81" s="263">
        <v>79</v>
      </c>
      <c r="B81" s="187" t="s">
        <v>273</v>
      </c>
      <c r="C81" s="188" t="s">
        <v>274</v>
      </c>
      <c r="D81" s="187" t="s">
        <v>275</v>
      </c>
      <c r="E81" s="189">
        <v>926</v>
      </c>
      <c r="F81" s="193">
        <v>191098</v>
      </c>
      <c r="G81" s="190">
        <f t="shared" si="34"/>
        <v>191098</v>
      </c>
      <c r="H81" s="190">
        <v>0</v>
      </c>
      <c r="I81" s="191">
        <f t="shared" si="32"/>
        <v>100</v>
      </c>
      <c r="J81" s="193"/>
      <c r="K81" s="194">
        <v>38628</v>
      </c>
      <c r="L81" s="193"/>
      <c r="M81" s="190" t="s">
        <v>217</v>
      </c>
      <c r="N81" s="193"/>
      <c r="O81" s="187" t="s">
        <v>269</v>
      </c>
      <c r="P81" s="187" t="s">
        <v>1126</v>
      </c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</row>
    <row r="82" spans="1:64" s="8" customFormat="1" ht="25.5" x14ac:dyDescent="0.2">
      <c r="A82" s="263">
        <v>80</v>
      </c>
      <c r="B82" s="187" t="s">
        <v>1493</v>
      </c>
      <c r="C82" s="188" t="s">
        <v>274</v>
      </c>
      <c r="D82" s="187"/>
      <c r="E82" s="189"/>
      <c r="F82" s="193">
        <v>110705.46</v>
      </c>
      <c r="G82" s="190">
        <v>22141.439999999999</v>
      </c>
      <c r="H82" s="190">
        <f>F82-G82</f>
        <v>88564.02</v>
      </c>
      <c r="I82" s="191">
        <v>20</v>
      </c>
      <c r="J82" s="193"/>
      <c r="K82" s="194">
        <v>42345</v>
      </c>
      <c r="L82" s="193"/>
      <c r="M82" s="190"/>
      <c r="N82" s="193"/>
      <c r="O82" s="187" t="s">
        <v>269</v>
      </c>
      <c r="P82" s="187" t="s">
        <v>1126</v>
      </c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</row>
    <row r="83" spans="1:64" s="8" customFormat="1" ht="38.25" x14ac:dyDescent="0.2">
      <c r="A83" s="263">
        <v>81</v>
      </c>
      <c r="B83" s="187" t="s">
        <v>276</v>
      </c>
      <c r="C83" s="188" t="s">
        <v>277</v>
      </c>
      <c r="D83" s="187" t="s">
        <v>278</v>
      </c>
      <c r="E83" s="189">
        <v>1043.5</v>
      </c>
      <c r="F83" s="193">
        <v>411409</v>
      </c>
      <c r="G83" s="190">
        <f t="shared" ref="G83:G85" si="35">F83-H83</f>
        <v>411409</v>
      </c>
      <c r="H83" s="190">
        <v>0</v>
      </c>
      <c r="I83" s="191">
        <f t="shared" ref="I83:I85" si="36">G83/F83*100</f>
        <v>100</v>
      </c>
      <c r="J83" s="193"/>
      <c r="K83" s="194">
        <v>38628</v>
      </c>
      <c r="L83" s="193"/>
      <c r="M83" s="190" t="s">
        <v>217</v>
      </c>
      <c r="N83" s="193"/>
      <c r="O83" s="187" t="s">
        <v>269</v>
      </c>
      <c r="P83" s="187" t="s">
        <v>1128</v>
      </c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</row>
    <row r="84" spans="1:64" s="8" customFormat="1" ht="38.25" x14ac:dyDescent="0.2">
      <c r="A84" s="263">
        <v>82</v>
      </c>
      <c r="B84" s="187" t="s">
        <v>279</v>
      </c>
      <c r="C84" s="188" t="s">
        <v>280</v>
      </c>
      <c r="D84" s="187" t="s">
        <v>281</v>
      </c>
      <c r="E84" s="189">
        <v>2136.1</v>
      </c>
      <c r="F84" s="193">
        <v>18959077</v>
      </c>
      <c r="G84" s="190">
        <f t="shared" si="35"/>
        <v>18959077</v>
      </c>
      <c r="H84" s="190">
        <v>0</v>
      </c>
      <c r="I84" s="191">
        <f t="shared" si="36"/>
        <v>100</v>
      </c>
      <c r="J84" s="193"/>
      <c r="K84" s="194">
        <v>38628</v>
      </c>
      <c r="L84" s="193"/>
      <c r="M84" s="190" t="s">
        <v>217</v>
      </c>
      <c r="N84" s="193"/>
      <c r="O84" s="187" t="s">
        <v>269</v>
      </c>
      <c r="P84" s="187" t="s">
        <v>1127</v>
      </c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</row>
    <row r="85" spans="1:64" s="8" customFormat="1" ht="38.25" x14ac:dyDescent="0.2">
      <c r="A85" s="263">
        <v>83</v>
      </c>
      <c r="B85" s="187" t="s">
        <v>282</v>
      </c>
      <c r="C85" s="188" t="s">
        <v>283</v>
      </c>
      <c r="D85" s="187" t="s">
        <v>2105</v>
      </c>
      <c r="E85" s="189">
        <v>357.2</v>
      </c>
      <c r="F85" s="193">
        <v>53350</v>
      </c>
      <c r="G85" s="190">
        <f t="shared" si="35"/>
        <v>53350</v>
      </c>
      <c r="H85" s="190">
        <v>0</v>
      </c>
      <c r="I85" s="191">
        <f t="shared" si="36"/>
        <v>100</v>
      </c>
      <c r="J85" s="193"/>
      <c r="K85" s="194">
        <v>38628</v>
      </c>
      <c r="L85" s="193"/>
      <c r="M85" s="192" t="s">
        <v>217</v>
      </c>
      <c r="N85" s="193"/>
      <c r="O85" s="187" t="s">
        <v>1123</v>
      </c>
      <c r="P85" s="187" t="s">
        <v>1129</v>
      </c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</row>
    <row r="86" spans="1:64" s="8" customFormat="1" ht="25.5" x14ac:dyDescent="0.2">
      <c r="A86" s="263">
        <v>84</v>
      </c>
      <c r="B86" s="187" t="s">
        <v>282</v>
      </c>
      <c r="C86" s="188" t="s">
        <v>1130</v>
      </c>
      <c r="D86" s="187" t="s">
        <v>1131</v>
      </c>
      <c r="E86" s="189">
        <v>462.4</v>
      </c>
      <c r="F86" s="190">
        <v>31123023.809999999</v>
      </c>
      <c r="G86" s="190">
        <v>778075.56</v>
      </c>
      <c r="H86" s="190">
        <v>30344948.25</v>
      </c>
      <c r="I86" s="191">
        <v>0.28000000000000003</v>
      </c>
      <c r="J86" s="190">
        <v>3196630.29</v>
      </c>
      <c r="K86" s="192">
        <v>43887</v>
      </c>
      <c r="L86" s="190"/>
      <c r="M86" s="190" t="s">
        <v>1132</v>
      </c>
      <c r="N86" s="193"/>
      <c r="O86" s="187" t="s">
        <v>1123</v>
      </c>
      <c r="P86" s="187" t="s">
        <v>1129</v>
      </c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</row>
    <row r="87" spans="1:64" s="8" customFormat="1" ht="25.5" x14ac:dyDescent="0.2">
      <c r="A87" s="263">
        <v>85</v>
      </c>
      <c r="B87" s="225" t="s">
        <v>36</v>
      </c>
      <c r="C87" s="188" t="s">
        <v>1133</v>
      </c>
      <c r="D87" s="878" t="s">
        <v>1642</v>
      </c>
      <c r="E87" s="196">
        <v>2626.1</v>
      </c>
      <c r="F87" s="226">
        <v>344100</v>
      </c>
      <c r="G87" s="190">
        <f t="shared" ref="G87" si="37">F87-H87</f>
        <v>344100</v>
      </c>
      <c r="H87" s="190">
        <v>0</v>
      </c>
      <c r="I87" s="191">
        <f t="shared" ref="I87:I95" si="38">G87/F87*100</f>
        <v>100</v>
      </c>
      <c r="J87" s="196">
        <v>20912973.609999999</v>
      </c>
      <c r="K87" s="227"/>
      <c r="L87" s="226"/>
      <c r="M87" s="226" t="s">
        <v>805</v>
      </c>
      <c r="N87" s="226"/>
      <c r="O87" s="187" t="s">
        <v>1123</v>
      </c>
      <c r="P87" s="187" t="s">
        <v>1134</v>
      </c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</row>
    <row r="88" spans="1:64" s="8" customFormat="1" ht="25.5" x14ac:dyDescent="0.2">
      <c r="A88" s="263">
        <v>86</v>
      </c>
      <c r="B88" s="225" t="s">
        <v>1607</v>
      </c>
      <c r="C88" s="188" t="s">
        <v>1133</v>
      </c>
      <c r="D88" s="878" t="s">
        <v>1643</v>
      </c>
      <c r="E88" s="197">
        <v>186.9</v>
      </c>
      <c r="F88" s="226">
        <v>1</v>
      </c>
      <c r="G88" s="190">
        <v>1</v>
      </c>
      <c r="H88" s="190">
        <v>0</v>
      </c>
      <c r="I88" s="191">
        <f t="shared" si="38"/>
        <v>100</v>
      </c>
      <c r="J88" s="228">
        <v>683338.17</v>
      </c>
      <c r="K88" s="227"/>
      <c r="L88" s="226"/>
      <c r="M88" s="226" t="s">
        <v>805</v>
      </c>
      <c r="N88" s="226"/>
      <c r="O88" s="187" t="s">
        <v>1123</v>
      </c>
      <c r="P88" s="187" t="s">
        <v>1134</v>
      </c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</row>
    <row r="89" spans="1:64" s="8" customFormat="1" ht="25.5" x14ac:dyDescent="0.2">
      <c r="A89" s="263">
        <v>87</v>
      </c>
      <c r="B89" s="187" t="s">
        <v>10</v>
      </c>
      <c r="C89" s="188" t="s">
        <v>1135</v>
      </c>
      <c r="D89" s="878" t="s">
        <v>1644</v>
      </c>
      <c r="E89" s="276">
        <v>1261.8</v>
      </c>
      <c r="F89" s="229">
        <v>3876505</v>
      </c>
      <c r="G89" s="190">
        <f t="shared" ref="G89" si="39">F89-H89</f>
        <v>3876505</v>
      </c>
      <c r="H89" s="190">
        <v>0</v>
      </c>
      <c r="I89" s="191">
        <f t="shared" ref="I89:I90" si="40">G89/F89*100</f>
        <v>100</v>
      </c>
      <c r="J89" s="197">
        <v>10636709.02</v>
      </c>
      <c r="K89" s="230"/>
      <c r="L89" s="229"/>
      <c r="M89" s="229"/>
      <c r="N89" s="229"/>
      <c r="O89" s="187" t="s">
        <v>1123</v>
      </c>
      <c r="P89" s="187" t="s">
        <v>1136</v>
      </c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</row>
    <row r="90" spans="1:64" s="8" customFormat="1" ht="25.5" x14ac:dyDescent="0.2">
      <c r="A90" s="263">
        <v>88</v>
      </c>
      <c r="B90" s="187" t="s">
        <v>1606</v>
      </c>
      <c r="C90" s="188" t="s">
        <v>1135</v>
      </c>
      <c r="D90" s="187"/>
      <c r="E90" s="189" t="s">
        <v>805</v>
      </c>
      <c r="F90" s="229">
        <v>1673139.7</v>
      </c>
      <c r="G90" s="190">
        <v>1195099.8</v>
      </c>
      <c r="H90" s="190">
        <v>478039.9</v>
      </c>
      <c r="I90" s="191">
        <f t="shared" si="40"/>
        <v>71.428572282398179</v>
      </c>
      <c r="J90" s="229"/>
      <c r="K90" s="230">
        <v>42366</v>
      </c>
      <c r="L90" s="229"/>
      <c r="M90" s="229"/>
      <c r="N90" s="229"/>
      <c r="O90" s="187" t="s">
        <v>1123</v>
      </c>
      <c r="P90" s="187" t="s">
        <v>1136</v>
      </c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</row>
    <row r="91" spans="1:64" s="8" customFormat="1" ht="38.25" x14ac:dyDescent="0.2">
      <c r="A91" s="263">
        <v>89</v>
      </c>
      <c r="B91" s="225" t="s">
        <v>48</v>
      </c>
      <c r="C91" s="188" t="s">
        <v>284</v>
      </c>
      <c r="D91" s="187" t="s">
        <v>285</v>
      </c>
      <c r="E91" s="189">
        <v>575.4</v>
      </c>
      <c r="F91" s="226">
        <v>40714</v>
      </c>
      <c r="G91" s="190">
        <f t="shared" ref="G91" si="41">F91-H91</f>
        <v>40714</v>
      </c>
      <c r="H91" s="190">
        <v>0</v>
      </c>
      <c r="I91" s="191">
        <f t="shared" si="38"/>
        <v>100</v>
      </c>
      <c r="J91" s="226"/>
      <c r="K91" s="192">
        <v>38628</v>
      </c>
      <c r="L91" s="190"/>
      <c r="M91" s="190" t="s">
        <v>217</v>
      </c>
      <c r="N91" s="193"/>
      <c r="O91" s="187" t="s">
        <v>1123</v>
      </c>
      <c r="P91" s="187" t="s">
        <v>1137</v>
      </c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</row>
    <row r="92" spans="1:64" s="8" customFormat="1" ht="38.25" x14ac:dyDescent="0.2">
      <c r="A92" s="263">
        <v>90</v>
      </c>
      <c r="B92" s="225" t="s">
        <v>1154</v>
      </c>
      <c r="C92" s="188" t="s">
        <v>284</v>
      </c>
      <c r="D92" s="187" t="s">
        <v>805</v>
      </c>
      <c r="E92" s="189" t="s">
        <v>805</v>
      </c>
      <c r="F92" s="226">
        <v>399999</v>
      </c>
      <c r="G92" s="190">
        <v>129999.87</v>
      </c>
      <c r="H92" s="190">
        <v>269999.13</v>
      </c>
      <c r="I92" s="191">
        <f t="shared" si="38"/>
        <v>32.500048750121877</v>
      </c>
      <c r="J92" s="226"/>
      <c r="K92" s="192">
        <v>43005</v>
      </c>
      <c r="L92" s="190"/>
      <c r="M92" s="190" t="s">
        <v>805</v>
      </c>
      <c r="N92" s="193"/>
      <c r="O92" s="187" t="s">
        <v>1123</v>
      </c>
      <c r="P92" s="187" t="s">
        <v>1137</v>
      </c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</row>
    <row r="93" spans="1:64" s="8" customFormat="1" ht="38.25" x14ac:dyDescent="0.2">
      <c r="A93" s="263">
        <v>91</v>
      </c>
      <c r="B93" s="187" t="s">
        <v>286</v>
      </c>
      <c r="C93" s="188" t="s">
        <v>287</v>
      </c>
      <c r="D93" s="187" t="s">
        <v>288</v>
      </c>
      <c r="E93" s="189">
        <v>278.10000000000002</v>
      </c>
      <c r="F93" s="193">
        <v>17400</v>
      </c>
      <c r="G93" s="190">
        <f t="shared" ref="G93:G95" si="42">F93-H93</f>
        <v>17400</v>
      </c>
      <c r="H93" s="190">
        <v>0</v>
      </c>
      <c r="I93" s="191">
        <f t="shared" si="38"/>
        <v>100</v>
      </c>
      <c r="J93" s="193"/>
      <c r="K93" s="192">
        <v>38628</v>
      </c>
      <c r="L93" s="190"/>
      <c r="M93" s="190" t="s">
        <v>217</v>
      </c>
      <c r="N93" s="193"/>
      <c r="O93" s="187" t="s">
        <v>1123</v>
      </c>
      <c r="P93" s="187" t="s">
        <v>1138</v>
      </c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</row>
    <row r="94" spans="1:64" s="8" customFormat="1" ht="38.25" x14ac:dyDescent="0.2">
      <c r="A94" s="263">
        <v>92</v>
      </c>
      <c r="B94" s="187" t="s">
        <v>308</v>
      </c>
      <c r="C94" s="188" t="s">
        <v>309</v>
      </c>
      <c r="D94" s="187" t="s">
        <v>310</v>
      </c>
      <c r="E94" s="189">
        <v>442.2</v>
      </c>
      <c r="F94" s="223">
        <v>839920</v>
      </c>
      <c r="G94" s="190">
        <f t="shared" si="42"/>
        <v>839920</v>
      </c>
      <c r="H94" s="190">
        <v>0</v>
      </c>
      <c r="I94" s="191">
        <f t="shared" si="38"/>
        <v>100</v>
      </c>
      <c r="J94" s="193"/>
      <c r="K94" s="192">
        <v>38628</v>
      </c>
      <c r="L94" s="190"/>
      <c r="M94" s="190" t="s">
        <v>217</v>
      </c>
      <c r="N94" s="193"/>
      <c r="O94" s="187" t="s">
        <v>1123</v>
      </c>
      <c r="P94" s="187" t="s">
        <v>1139</v>
      </c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</row>
    <row r="95" spans="1:64" s="8" customFormat="1" ht="38.25" x14ac:dyDescent="0.2">
      <c r="A95" s="263">
        <v>93</v>
      </c>
      <c r="B95" s="187" t="s">
        <v>48</v>
      </c>
      <c r="C95" s="188" t="s">
        <v>412</v>
      </c>
      <c r="D95" s="187" t="s">
        <v>413</v>
      </c>
      <c r="E95" s="189">
        <v>3673.1</v>
      </c>
      <c r="F95" s="190">
        <v>13863120</v>
      </c>
      <c r="G95" s="190">
        <f t="shared" si="42"/>
        <v>13863120</v>
      </c>
      <c r="H95" s="190">
        <v>0</v>
      </c>
      <c r="I95" s="191">
        <f t="shared" si="38"/>
        <v>100</v>
      </c>
      <c r="J95" s="190"/>
      <c r="K95" s="192">
        <v>38628</v>
      </c>
      <c r="L95" s="190"/>
      <c r="M95" s="190" t="s">
        <v>217</v>
      </c>
      <c r="N95" s="193"/>
      <c r="O95" s="187" t="s">
        <v>1123</v>
      </c>
      <c r="P95" s="187" t="s">
        <v>1140</v>
      </c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</row>
    <row r="96" spans="1:64" s="8" customFormat="1" ht="38.25" x14ac:dyDescent="0.2">
      <c r="A96" s="263">
        <v>94</v>
      </c>
      <c r="B96" s="187" t="s">
        <v>313</v>
      </c>
      <c r="C96" s="188" t="s">
        <v>409</v>
      </c>
      <c r="D96" s="187" t="s">
        <v>411</v>
      </c>
      <c r="E96" s="189">
        <v>53.1</v>
      </c>
      <c r="F96" s="190">
        <v>1</v>
      </c>
      <c r="G96" s="190">
        <v>0</v>
      </c>
      <c r="H96" s="190">
        <v>1</v>
      </c>
      <c r="I96" s="191">
        <v>100</v>
      </c>
      <c r="J96" s="190"/>
      <c r="K96" s="192">
        <v>38628</v>
      </c>
      <c r="L96" s="190"/>
      <c r="M96" s="190" t="s">
        <v>217</v>
      </c>
      <c r="N96" s="193"/>
      <c r="O96" s="187" t="s">
        <v>269</v>
      </c>
      <c r="P96" s="187" t="s">
        <v>1140</v>
      </c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</row>
    <row r="97" spans="1:64" s="8" customFormat="1" ht="25.5" x14ac:dyDescent="0.2">
      <c r="A97" s="263">
        <v>95</v>
      </c>
      <c r="B97" s="187" t="s">
        <v>1494</v>
      </c>
      <c r="C97" s="188" t="s">
        <v>409</v>
      </c>
      <c r="D97" s="187" t="s">
        <v>411</v>
      </c>
      <c r="E97" s="189">
        <v>20</v>
      </c>
      <c r="F97" s="190">
        <v>98579.56</v>
      </c>
      <c r="G97" s="190">
        <v>21358.74</v>
      </c>
      <c r="H97" s="190">
        <v>77220.820000000007</v>
      </c>
      <c r="I97" s="191">
        <v>21.67</v>
      </c>
      <c r="J97" s="190"/>
      <c r="K97" s="192">
        <v>43004</v>
      </c>
      <c r="L97" s="190"/>
      <c r="M97" s="190"/>
      <c r="N97" s="193"/>
      <c r="O97" s="187" t="s">
        <v>269</v>
      </c>
      <c r="P97" s="187" t="s">
        <v>1140</v>
      </c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</row>
    <row r="98" spans="1:64" s="8" customFormat="1" ht="38.25" x14ac:dyDescent="0.2">
      <c r="A98" s="263">
        <v>96</v>
      </c>
      <c r="B98" s="187" t="s">
        <v>407</v>
      </c>
      <c r="C98" s="188" t="s">
        <v>410</v>
      </c>
      <c r="D98" s="187" t="s">
        <v>408</v>
      </c>
      <c r="E98" s="189">
        <v>249.3</v>
      </c>
      <c r="F98" s="190">
        <v>1</v>
      </c>
      <c r="G98" s="190">
        <v>0</v>
      </c>
      <c r="H98" s="190">
        <v>1</v>
      </c>
      <c r="I98" s="191">
        <v>100</v>
      </c>
      <c r="J98" s="190"/>
      <c r="K98" s="192">
        <v>38628</v>
      </c>
      <c r="L98" s="190"/>
      <c r="M98" s="190" t="s">
        <v>217</v>
      </c>
      <c r="N98" s="193"/>
      <c r="O98" s="187" t="s">
        <v>1123</v>
      </c>
      <c r="P98" s="187" t="s">
        <v>1140</v>
      </c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</row>
    <row r="99" spans="1:64" s="8" customFormat="1" ht="25.5" x14ac:dyDescent="0.2">
      <c r="A99" s="263">
        <v>97</v>
      </c>
      <c r="B99" s="187" t="s">
        <v>1495</v>
      </c>
      <c r="C99" s="188" t="s">
        <v>1496</v>
      </c>
      <c r="D99" s="187"/>
      <c r="E99" s="189"/>
      <c r="F99" s="190">
        <v>207000</v>
      </c>
      <c r="G99" s="190">
        <v>41975</v>
      </c>
      <c r="H99" s="190">
        <v>165025</v>
      </c>
      <c r="I99" s="191">
        <v>20.28</v>
      </c>
      <c r="J99" s="190"/>
      <c r="K99" s="192">
        <v>41944</v>
      </c>
      <c r="L99" s="190"/>
      <c r="M99" s="190"/>
      <c r="N99" s="193"/>
      <c r="O99" s="187" t="s">
        <v>1123</v>
      </c>
      <c r="P99" s="187" t="s">
        <v>1140</v>
      </c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</row>
    <row r="100" spans="1:64" s="8" customFormat="1" ht="38.25" x14ac:dyDescent="0.2">
      <c r="A100" s="263">
        <v>98</v>
      </c>
      <c r="B100" s="187" t="s">
        <v>49</v>
      </c>
      <c r="C100" s="188" t="s">
        <v>405</v>
      </c>
      <c r="D100" s="187" t="s">
        <v>406</v>
      </c>
      <c r="E100" s="189">
        <v>350.8</v>
      </c>
      <c r="F100" s="190">
        <v>463320</v>
      </c>
      <c r="G100" s="190">
        <f t="shared" ref="G100:G101" si="43">F100-H100</f>
        <v>463320</v>
      </c>
      <c r="H100" s="190">
        <v>0</v>
      </c>
      <c r="I100" s="191">
        <f t="shared" ref="I100:I101" si="44">G100/F100*100</f>
        <v>100</v>
      </c>
      <c r="J100" s="190"/>
      <c r="K100" s="192">
        <v>38628</v>
      </c>
      <c r="L100" s="190"/>
      <c r="M100" s="190" t="s">
        <v>217</v>
      </c>
      <c r="N100" s="193"/>
      <c r="O100" s="187" t="s">
        <v>1123</v>
      </c>
      <c r="P100" s="187" t="s">
        <v>1140</v>
      </c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</row>
    <row r="101" spans="1:64" s="8" customFormat="1" ht="38.25" x14ac:dyDescent="0.2">
      <c r="A101" s="263">
        <v>99</v>
      </c>
      <c r="B101" s="187" t="s">
        <v>48</v>
      </c>
      <c r="C101" s="188" t="s">
        <v>401</v>
      </c>
      <c r="D101" s="187" t="s">
        <v>402</v>
      </c>
      <c r="E101" s="189">
        <v>214.3</v>
      </c>
      <c r="F101" s="193">
        <v>273490</v>
      </c>
      <c r="G101" s="190">
        <f t="shared" si="43"/>
        <v>273490</v>
      </c>
      <c r="H101" s="190">
        <v>0</v>
      </c>
      <c r="I101" s="191">
        <f t="shared" si="44"/>
        <v>100</v>
      </c>
      <c r="J101" s="193"/>
      <c r="K101" s="192">
        <v>38628</v>
      </c>
      <c r="L101" s="190"/>
      <c r="M101" s="190" t="s">
        <v>217</v>
      </c>
      <c r="N101" s="193"/>
      <c r="O101" s="187" t="s">
        <v>1123</v>
      </c>
      <c r="P101" s="187" t="s">
        <v>1141</v>
      </c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</row>
    <row r="102" spans="1:64" s="8" customFormat="1" ht="25.5" x14ac:dyDescent="0.2">
      <c r="A102" s="263">
        <v>100</v>
      </c>
      <c r="B102" s="187" t="s">
        <v>1154</v>
      </c>
      <c r="C102" s="188" t="s">
        <v>401</v>
      </c>
      <c r="D102" s="187"/>
      <c r="E102" s="189"/>
      <c r="F102" s="193">
        <v>399999</v>
      </c>
      <c r="G102" s="190">
        <v>129999.87</v>
      </c>
      <c r="H102" s="190">
        <v>269999.13</v>
      </c>
      <c r="I102" s="191">
        <v>32.5</v>
      </c>
      <c r="J102" s="193"/>
      <c r="K102" s="192">
        <v>43004</v>
      </c>
      <c r="L102" s="190"/>
      <c r="M102" s="190"/>
      <c r="N102" s="193"/>
      <c r="O102" s="187" t="s">
        <v>1123</v>
      </c>
      <c r="P102" s="187" t="s">
        <v>1141</v>
      </c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</row>
    <row r="103" spans="1:64" s="8" customFormat="1" ht="38.25" x14ac:dyDescent="0.2">
      <c r="A103" s="263">
        <v>101</v>
      </c>
      <c r="B103" s="187" t="s">
        <v>48</v>
      </c>
      <c r="C103" s="188" t="s">
        <v>397</v>
      </c>
      <c r="D103" s="187" t="s">
        <v>398</v>
      </c>
      <c r="E103" s="189">
        <v>155</v>
      </c>
      <c r="F103" s="190">
        <v>26041</v>
      </c>
      <c r="G103" s="190">
        <f t="shared" ref="G103:G105" si="45">F103-H103</f>
        <v>26041</v>
      </c>
      <c r="H103" s="190">
        <v>0</v>
      </c>
      <c r="I103" s="191">
        <f t="shared" ref="I103:I109" si="46">G103/F103*100</f>
        <v>100</v>
      </c>
      <c r="J103" s="190"/>
      <c r="K103" s="192">
        <v>38628</v>
      </c>
      <c r="L103" s="190"/>
      <c r="M103" s="190" t="s">
        <v>217</v>
      </c>
      <c r="N103" s="193"/>
      <c r="O103" s="187" t="s">
        <v>269</v>
      </c>
      <c r="P103" s="187" t="s">
        <v>1141</v>
      </c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</row>
    <row r="104" spans="1:64" s="8" customFormat="1" ht="38.25" x14ac:dyDescent="0.2">
      <c r="A104" s="263">
        <v>102</v>
      </c>
      <c r="B104" s="187" t="s">
        <v>302</v>
      </c>
      <c r="C104" s="188" t="s">
        <v>303</v>
      </c>
      <c r="D104" s="187" t="s">
        <v>304</v>
      </c>
      <c r="E104" s="189">
        <v>181.1</v>
      </c>
      <c r="F104" s="193">
        <v>81715</v>
      </c>
      <c r="G104" s="190">
        <f t="shared" si="45"/>
        <v>81715</v>
      </c>
      <c r="H104" s="190">
        <v>0</v>
      </c>
      <c r="I104" s="191">
        <f t="shared" si="46"/>
        <v>100</v>
      </c>
      <c r="J104" s="193"/>
      <c r="K104" s="192">
        <v>38628</v>
      </c>
      <c r="L104" s="190"/>
      <c r="M104" s="190" t="s">
        <v>217</v>
      </c>
      <c r="N104" s="193"/>
      <c r="O104" s="187" t="s">
        <v>1123</v>
      </c>
      <c r="P104" s="187" t="s">
        <v>1145</v>
      </c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</row>
    <row r="105" spans="1:64" s="8" customFormat="1" ht="38.25" x14ac:dyDescent="0.2">
      <c r="A105" s="263">
        <v>103</v>
      </c>
      <c r="B105" s="187" t="s">
        <v>48</v>
      </c>
      <c r="C105" s="188" t="s">
        <v>289</v>
      </c>
      <c r="D105" s="187" t="s">
        <v>296</v>
      </c>
      <c r="E105" s="189">
        <v>1266.5999999999999</v>
      </c>
      <c r="F105" s="190">
        <v>1986008</v>
      </c>
      <c r="G105" s="190">
        <f t="shared" si="45"/>
        <v>1986008</v>
      </c>
      <c r="H105" s="190">
        <v>0</v>
      </c>
      <c r="I105" s="191">
        <f t="shared" si="46"/>
        <v>100</v>
      </c>
      <c r="J105" s="190"/>
      <c r="K105" s="192">
        <v>38628</v>
      </c>
      <c r="L105" s="190"/>
      <c r="M105" s="190" t="s">
        <v>217</v>
      </c>
      <c r="N105" s="193"/>
      <c r="O105" s="187" t="s">
        <v>1123</v>
      </c>
      <c r="P105" s="187" t="s">
        <v>1144</v>
      </c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</row>
    <row r="106" spans="1:64" s="8" customFormat="1" ht="25.5" x14ac:dyDescent="0.2">
      <c r="A106" s="263">
        <v>104</v>
      </c>
      <c r="B106" s="187" t="s">
        <v>1154</v>
      </c>
      <c r="C106" s="188" t="s">
        <v>289</v>
      </c>
      <c r="D106" s="187" t="s">
        <v>805</v>
      </c>
      <c r="E106" s="189" t="s">
        <v>805</v>
      </c>
      <c r="F106" s="190">
        <v>399000</v>
      </c>
      <c r="G106" s="190">
        <v>79800</v>
      </c>
      <c r="H106" s="190">
        <v>319200</v>
      </c>
      <c r="I106" s="191">
        <f t="shared" si="46"/>
        <v>20</v>
      </c>
      <c r="J106" s="190"/>
      <c r="K106" s="192">
        <v>43027</v>
      </c>
      <c r="L106" s="190"/>
      <c r="M106" s="190" t="s">
        <v>805</v>
      </c>
      <c r="N106" s="193"/>
      <c r="O106" s="187" t="s">
        <v>1123</v>
      </c>
      <c r="P106" s="187" t="s">
        <v>1144</v>
      </c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</row>
    <row r="107" spans="1:64" s="8" customFormat="1" ht="25.5" x14ac:dyDescent="0.2">
      <c r="A107" s="263">
        <v>105</v>
      </c>
      <c r="B107" s="187" t="s">
        <v>1600</v>
      </c>
      <c r="C107" s="188" t="s">
        <v>289</v>
      </c>
      <c r="D107" s="187" t="s">
        <v>805</v>
      </c>
      <c r="E107" s="189" t="s">
        <v>805</v>
      </c>
      <c r="F107" s="190">
        <v>151000</v>
      </c>
      <c r="G107" s="190">
        <v>30199.919999999998</v>
      </c>
      <c r="H107" s="190">
        <v>120800.08</v>
      </c>
      <c r="I107" s="191">
        <f t="shared" si="46"/>
        <v>19.999947019867548</v>
      </c>
      <c r="J107" s="190"/>
      <c r="K107" s="192">
        <v>43026</v>
      </c>
      <c r="L107" s="190"/>
      <c r="M107" s="190" t="s">
        <v>805</v>
      </c>
      <c r="N107" s="193"/>
      <c r="O107" s="187" t="s">
        <v>1123</v>
      </c>
      <c r="P107" s="187" t="s">
        <v>1144</v>
      </c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</row>
    <row r="108" spans="1:64" s="8" customFormat="1" ht="25.5" x14ac:dyDescent="0.2">
      <c r="A108" s="263">
        <v>106</v>
      </c>
      <c r="B108" s="187" t="s">
        <v>1519</v>
      </c>
      <c r="C108" s="188" t="s">
        <v>289</v>
      </c>
      <c r="D108" s="187" t="s">
        <v>805</v>
      </c>
      <c r="E108" s="189" t="s">
        <v>805</v>
      </c>
      <c r="F108" s="190">
        <v>80992</v>
      </c>
      <c r="G108" s="190">
        <v>59265.16</v>
      </c>
      <c r="H108" s="190">
        <v>21726.84</v>
      </c>
      <c r="I108" s="191">
        <f t="shared" si="46"/>
        <v>73.174091268273415</v>
      </c>
      <c r="J108" s="190"/>
      <c r="K108" s="192">
        <v>40148</v>
      </c>
      <c r="L108" s="190"/>
      <c r="M108" s="190" t="s">
        <v>805</v>
      </c>
      <c r="N108" s="193"/>
      <c r="O108" s="187" t="s">
        <v>1123</v>
      </c>
      <c r="P108" s="187" t="s">
        <v>1144</v>
      </c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</row>
    <row r="109" spans="1:64" s="8" customFormat="1" ht="25.5" x14ac:dyDescent="0.2">
      <c r="A109" s="263">
        <v>107</v>
      </c>
      <c r="B109" s="187" t="s">
        <v>1601</v>
      </c>
      <c r="C109" s="188" t="s">
        <v>289</v>
      </c>
      <c r="D109" s="187" t="s">
        <v>805</v>
      </c>
      <c r="E109" s="189" t="s">
        <v>805</v>
      </c>
      <c r="F109" s="190">
        <v>1535573</v>
      </c>
      <c r="G109" s="190">
        <v>1096837.8</v>
      </c>
      <c r="H109" s="190">
        <v>438735.2</v>
      </c>
      <c r="I109" s="191">
        <f t="shared" si="46"/>
        <v>71.428567707298839</v>
      </c>
      <c r="J109" s="190"/>
      <c r="K109" s="192">
        <v>42366</v>
      </c>
      <c r="L109" s="190"/>
      <c r="M109" s="190" t="s">
        <v>805</v>
      </c>
      <c r="N109" s="193"/>
      <c r="O109" s="187" t="s">
        <v>1123</v>
      </c>
      <c r="P109" s="187" t="s">
        <v>1144</v>
      </c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</row>
    <row r="110" spans="1:64" s="8" customFormat="1" ht="38.25" x14ac:dyDescent="0.2">
      <c r="A110" s="263">
        <v>108</v>
      </c>
      <c r="B110" s="187" t="s">
        <v>21</v>
      </c>
      <c r="C110" s="188" t="s">
        <v>289</v>
      </c>
      <c r="D110" s="187" t="s">
        <v>290</v>
      </c>
      <c r="E110" s="189">
        <v>359.3</v>
      </c>
      <c r="F110" s="190">
        <v>1</v>
      </c>
      <c r="G110" s="190">
        <v>0</v>
      </c>
      <c r="H110" s="190">
        <v>1</v>
      </c>
      <c r="I110" s="191">
        <v>100</v>
      </c>
      <c r="J110" s="190"/>
      <c r="K110" s="192">
        <v>38628</v>
      </c>
      <c r="L110" s="190"/>
      <c r="M110" s="190" t="s">
        <v>217</v>
      </c>
      <c r="N110" s="193"/>
      <c r="O110" s="187" t="s">
        <v>269</v>
      </c>
      <c r="P110" s="187" t="s">
        <v>1144</v>
      </c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</row>
    <row r="111" spans="1:64" s="8" customFormat="1" ht="38.25" x14ac:dyDescent="0.2">
      <c r="A111" s="263">
        <v>109</v>
      </c>
      <c r="B111" s="187" t="s">
        <v>71</v>
      </c>
      <c r="C111" s="188" t="s">
        <v>289</v>
      </c>
      <c r="D111" s="187" t="s">
        <v>292</v>
      </c>
      <c r="E111" s="189">
        <v>20.399999999999999</v>
      </c>
      <c r="F111" s="190">
        <v>1</v>
      </c>
      <c r="G111" s="190">
        <v>0</v>
      </c>
      <c r="H111" s="190">
        <v>1</v>
      </c>
      <c r="I111" s="191">
        <v>100</v>
      </c>
      <c r="J111" s="190"/>
      <c r="K111" s="192">
        <v>38628</v>
      </c>
      <c r="L111" s="190"/>
      <c r="M111" s="190" t="s">
        <v>217</v>
      </c>
      <c r="N111" s="193"/>
      <c r="O111" s="187" t="s">
        <v>1123</v>
      </c>
      <c r="P111" s="187" t="s">
        <v>1144</v>
      </c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</row>
    <row r="112" spans="1:64" s="8" customFormat="1" ht="38.25" x14ac:dyDescent="0.2">
      <c r="A112" s="263">
        <v>110</v>
      </c>
      <c r="B112" s="187" t="s">
        <v>56</v>
      </c>
      <c r="C112" s="188" t="s">
        <v>316</v>
      </c>
      <c r="D112" s="187" t="s">
        <v>317</v>
      </c>
      <c r="E112" s="189">
        <v>4257.1000000000004</v>
      </c>
      <c r="F112" s="193">
        <v>4051794</v>
      </c>
      <c r="G112" s="190">
        <f t="shared" ref="G112" si="47">F112-H112</f>
        <v>4051794</v>
      </c>
      <c r="H112" s="190">
        <v>0</v>
      </c>
      <c r="I112" s="191">
        <f t="shared" ref="I112:I120" si="48">G112/F112*100</f>
        <v>100</v>
      </c>
      <c r="J112" s="193"/>
      <c r="K112" s="192">
        <v>38628</v>
      </c>
      <c r="L112" s="190"/>
      <c r="M112" s="190" t="s">
        <v>217</v>
      </c>
      <c r="N112" s="193"/>
      <c r="O112" s="187" t="s">
        <v>1123</v>
      </c>
      <c r="P112" s="187" t="s">
        <v>1146</v>
      </c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</row>
    <row r="113" spans="1:64" s="8" customFormat="1" ht="25.5" x14ac:dyDescent="0.2">
      <c r="A113" s="263">
        <v>111</v>
      </c>
      <c r="B113" s="187" t="s">
        <v>1517</v>
      </c>
      <c r="C113" s="188" t="s">
        <v>316</v>
      </c>
      <c r="D113" s="187"/>
      <c r="E113" s="189"/>
      <c r="F113" s="193">
        <v>2868900.41</v>
      </c>
      <c r="G113" s="190">
        <v>1625710</v>
      </c>
      <c r="H113" s="190">
        <v>1243190.4099999999</v>
      </c>
      <c r="I113" s="191">
        <f t="shared" si="48"/>
        <v>56.666658568325836</v>
      </c>
      <c r="J113" s="193"/>
      <c r="K113" s="194">
        <v>42123</v>
      </c>
      <c r="L113" s="193"/>
      <c r="M113" s="193"/>
      <c r="N113" s="193"/>
      <c r="O113" s="187" t="s">
        <v>1123</v>
      </c>
      <c r="P113" s="187" t="s">
        <v>1146</v>
      </c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</row>
    <row r="114" spans="1:64" s="8" customFormat="1" ht="25.5" x14ac:dyDescent="0.2">
      <c r="A114" s="263">
        <v>112</v>
      </c>
      <c r="B114" s="187" t="s">
        <v>1518</v>
      </c>
      <c r="C114" s="188" t="s">
        <v>316</v>
      </c>
      <c r="D114" s="187"/>
      <c r="E114" s="189"/>
      <c r="F114" s="193">
        <v>260018</v>
      </c>
      <c r="G114" s="190">
        <f t="shared" ref="G114:G115" si="49">F114-H114</f>
        <v>260018</v>
      </c>
      <c r="H114" s="190">
        <v>0</v>
      </c>
      <c r="I114" s="191">
        <f t="shared" si="48"/>
        <v>100</v>
      </c>
      <c r="J114" s="193"/>
      <c r="K114" s="194">
        <v>33239</v>
      </c>
      <c r="L114" s="193"/>
      <c r="M114" s="193"/>
      <c r="N114" s="193"/>
      <c r="O114" s="187" t="s">
        <v>1123</v>
      </c>
      <c r="P114" s="187" t="s">
        <v>1146</v>
      </c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</row>
    <row r="115" spans="1:64" s="8" customFormat="1" ht="25.5" x14ac:dyDescent="0.2">
      <c r="A115" s="263">
        <v>113</v>
      </c>
      <c r="B115" s="187" t="s">
        <v>57</v>
      </c>
      <c r="C115" s="188" t="s">
        <v>316</v>
      </c>
      <c r="D115" s="187"/>
      <c r="E115" s="189"/>
      <c r="F115" s="193">
        <v>317472</v>
      </c>
      <c r="G115" s="190">
        <f t="shared" si="49"/>
        <v>317472</v>
      </c>
      <c r="H115" s="190">
        <v>0</v>
      </c>
      <c r="I115" s="191">
        <f t="shared" si="48"/>
        <v>100</v>
      </c>
      <c r="J115" s="193"/>
      <c r="K115" s="194">
        <v>33604</v>
      </c>
      <c r="L115" s="193"/>
      <c r="M115" s="193"/>
      <c r="N115" s="193"/>
      <c r="O115" s="187" t="s">
        <v>1123</v>
      </c>
      <c r="P115" s="187" t="s">
        <v>1146</v>
      </c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</row>
    <row r="116" spans="1:64" s="8" customFormat="1" ht="25.5" x14ac:dyDescent="0.2">
      <c r="A116" s="263">
        <v>114</v>
      </c>
      <c r="B116" s="187" t="s">
        <v>1519</v>
      </c>
      <c r="C116" s="188" t="s">
        <v>316</v>
      </c>
      <c r="D116" s="187"/>
      <c r="E116" s="189"/>
      <c r="F116" s="193">
        <v>55250</v>
      </c>
      <c r="G116" s="190">
        <v>40428.74</v>
      </c>
      <c r="H116" s="190">
        <v>14821.26</v>
      </c>
      <c r="I116" s="191">
        <f t="shared" si="48"/>
        <v>73.174190045248864</v>
      </c>
      <c r="J116" s="193"/>
      <c r="K116" s="194">
        <v>40148</v>
      </c>
      <c r="L116" s="193"/>
      <c r="M116" s="193"/>
      <c r="N116" s="193"/>
      <c r="O116" s="187" t="s">
        <v>1123</v>
      </c>
      <c r="P116" s="187" t="s">
        <v>1146</v>
      </c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</row>
    <row r="117" spans="1:64" s="8" customFormat="1" ht="38.25" x14ac:dyDescent="0.2">
      <c r="A117" s="263">
        <v>115</v>
      </c>
      <c r="B117" s="469" t="s">
        <v>1147</v>
      </c>
      <c r="C117" s="470" t="s">
        <v>294</v>
      </c>
      <c r="D117" s="187" t="s">
        <v>305</v>
      </c>
      <c r="E117" s="189">
        <v>567.70000000000005</v>
      </c>
      <c r="F117" s="193">
        <v>122502</v>
      </c>
      <c r="G117" s="190">
        <f t="shared" ref="G117" si="50">F117-H117</f>
        <v>122502</v>
      </c>
      <c r="H117" s="190">
        <v>0</v>
      </c>
      <c r="I117" s="191">
        <f t="shared" si="48"/>
        <v>100</v>
      </c>
      <c r="J117" s="193"/>
      <c r="K117" s="192">
        <v>38628</v>
      </c>
      <c r="L117" s="190"/>
      <c r="M117" s="190" t="s">
        <v>217</v>
      </c>
      <c r="N117" s="193"/>
      <c r="O117" s="187" t="s">
        <v>1123</v>
      </c>
      <c r="P117" s="187" t="s">
        <v>1148</v>
      </c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</row>
    <row r="118" spans="1:64" s="8" customFormat="1" ht="25.5" x14ac:dyDescent="0.2">
      <c r="A118" s="263">
        <v>116</v>
      </c>
      <c r="B118" s="469" t="s">
        <v>1517</v>
      </c>
      <c r="C118" s="470" t="s">
        <v>294</v>
      </c>
      <c r="D118" s="187" t="s">
        <v>805</v>
      </c>
      <c r="E118" s="189" t="s">
        <v>805</v>
      </c>
      <c r="F118" s="193">
        <v>2880535.76</v>
      </c>
      <c r="G118" s="190">
        <v>1752325.58</v>
      </c>
      <c r="H118" s="190">
        <f>F118-G118</f>
        <v>1128210.1799999997</v>
      </c>
      <c r="I118" s="191">
        <f t="shared" si="48"/>
        <v>60.833321506829698</v>
      </c>
      <c r="J118" s="193"/>
      <c r="K118" s="192">
        <v>42319</v>
      </c>
      <c r="L118" s="190"/>
      <c r="M118" s="190" t="s">
        <v>805</v>
      </c>
      <c r="N118" s="193"/>
      <c r="O118" s="187" t="s">
        <v>1123</v>
      </c>
      <c r="P118" s="187" t="s">
        <v>1148</v>
      </c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</row>
    <row r="119" spans="1:64" s="8" customFormat="1" ht="25.5" x14ac:dyDescent="0.2">
      <c r="A119" s="263">
        <v>117</v>
      </c>
      <c r="B119" s="469" t="s">
        <v>1842</v>
      </c>
      <c r="C119" s="470" t="s">
        <v>294</v>
      </c>
      <c r="D119" s="187" t="s">
        <v>805</v>
      </c>
      <c r="E119" s="189" t="s">
        <v>805</v>
      </c>
      <c r="F119" s="193">
        <v>36890</v>
      </c>
      <c r="G119" s="190">
        <v>36890</v>
      </c>
      <c r="H119" s="190">
        <v>0</v>
      </c>
      <c r="I119" s="191">
        <f t="shared" si="48"/>
        <v>100</v>
      </c>
      <c r="J119" s="193"/>
      <c r="K119" s="192">
        <v>32874</v>
      </c>
      <c r="L119" s="190"/>
      <c r="M119" s="190" t="s">
        <v>805</v>
      </c>
      <c r="N119" s="193"/>
      <c r="O119" s="187" t="s">
        <v>1123</v>
      </c>
      <c r="P119" s="187" t="s">
        <v>1148</v>
      </c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</row>
    <row r="120" spans="1:64" s="8" customFormat="1" ht="38.25" x14ac:dyDescent="0.2">
      <c r="A120" s="263">
        <v>118</v>
      </c>
      <c r="B120" s="187" t="s">
        <v>10</v>
      </c>
      <c r="C120" s="188" t="s">
        <v>291</v>
      </c>
      <c r="D120" s="187" t="s">
        <v>297</v>
      </c>
      <c r="E120" s="189">
        <v>2482.9</v>
      </c>
      <c r="F120" s="190">
        <v>1760396</v>
      </c>
      <c r="G120" s="190">
        <f t="shared" ref="G120" si="51">F120-H120</f>
        <v>1760396</v>
      </c>
      <c r="H120" s="190">
        <v>0</v>
      </c>
      <c r="I120" s="191">
        <f t="shared" si="48"/>
        <v>100</v>
      </c>
      <c r="J120" s="190"/>
      <c r="K120" s="192">
        <v>38628</v>
      </c>
      <c r="L120" s="190"/>
      <c r="M120" s="190" t="s">
        <v>217</v>
      </c>
      <c r="N120" s="193"/>
      <c r="O120" s="187" t="s">
        <v>1123</v>
      </c>
      <c r="P120" s="187" t="s">
        <v>1151</v>
      </c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</row>
    <row r="121" spans="1:64" s="8" customFormat="1" ht="25.5" x14ac:dyDescent="0.2">
      <c r="A121" s="263">
        <v>119</v>
      </c>
      <c r="B121" s="187" t="s">
        <v>1525</v>
      </c>
      <c r="C121" s="188" t="s">
        <v>291</v>
      </c>
      <c r="D121" s="187"/>
      <c r="E121" s="189"/>
      <c r="F121" s="190">
        <v>1</v>
      </c>
      <c r="G121" s="190">
        <v>1</v>
      </c>
      <c r="H121" s="190">
        <v>0</v>
      </c>
      <c r="I121" s="191">
        <v>100</v>
      </c>
      <c r="J121" s="190"/>
      <c r="K121" s="192"/>
      <c r="L121" s="190"/>
      <c r="M121" s="190"/>
      <c r="N121" s="193"/>
      <c r="O121" s="187" t="s">
        <v>182</v>
      </c>
      <c r="P121" s="187" t="s">
        <v>1151</v>
      </c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</row>
    <row r="122" spans="1:64" s="8" customFormat="1" ht="25.5" x14ac:dyDescent="0.2">
      <c r="A122" s="263">
        <v>120</v>
      </c>
      <c r="B122" s="187" t="s">
        <v>1154</v>
      </c>
      <c r="C122" s="188" t="s">
        <v>291</v>
      </c>
      <c r="D122" s="187"/>
      <c r="E122" s="189"/>
      <c r="F122" s="190">
        <v>399999</v>
      </c>
      <c r="G122" s="190">
        <v>129999.87</v>
      </c>
      <c r="H122" s="190">
        <v>269999.13</v>
      </c>
      <c r="I122" s="191">
        <v>25.83</v>
      </c>
      <c r="J122" s="190"/>
      <c r="K122" s="192">
        <v>43003</v>
      </c>
      <c r="L122" s="190"/>
      <c r="M122" s="192" t="s">
        <v>805</v>
      </c>
      <c r="N122" s="193"/>
      <c r="O122" s="187" t="s">
        <v>1123</v>
      </c>
      <c r="P122" s="187" t="s">
        <v>1151</v>
      </c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</row>
    <row r="123" spans="1:64" s="8" customFormat="1" ht="38.25" x14ac:dyDescent="0.2">
      <c r="A123" s="263">
        <v>121</v>
      </c>
      <c r="B123" s="187" t="s">
        <v>293</v>
      </c>
      <c r="C123" s="188" t="s">
        <v>291</v>
      </c>
      <c r="D123" s="187" t="s">
        <v>295</v>
      </c>
      <c r="E123" s="189">
        <v>197.7</v>
      </c>
      <c r="F123" s="190">
        <v>25536</v>
      </c>
      <c r="G123" s="190">
        <f t="shared" ref="G123" si="52">F123-H123</f>
        <v>25536</v>
      </c>
      <c r="H123" s="190">
        <v>0</v>
      </c>
      <c r="I123" s="191">
        <f t="shared" ref="I123:I129" si="53">G123/F123*100</f>
        <v>100</v>
      </c>
      <c r="J123" s="190"/>
      <c r="K123" s="192">
        <v>38628</v>
      </c>
      <c r="L123" s="190"/>
      <c r="M123" s="190" t="s">
        <v>217</v>
      </c>
      <c r="N123" s="193"/>
      <c r="O123" s="187" t="s">
        <v>1123</v>
      </c>
      <c r="P123" s="187" t="s">
        <v>1151</v>
      </c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</row>
    <row r="124" spans="1:64" s="8" customFormat="1" ht="25.5" x14ac:dyDescent="0.2">
      <c r="A124" s="263">
        <v>122</v>
      </c>
      <c r="B124" s="187" t="s">
        <v>1155</v>
      </c>
      <c r="C124" s="188" t="s">
        <v>291</v>
      </c>
      <c r="D124" s="187" t="s">
        <v>805</v>
      </c>
      <c r="E124" s="189" t="s">
        <v>805</v>
      </c>
      <c r="F124" s="190">
        <v>131900</v>
      </c>
      <c r="G124" s="190">
        <v>84636.09</v>
      </c>
      <c r="H124" s="190">
        <v>47263.91</v>
      </c>
      <c r="I124" s="191">
        <f t="shared" si="53"/>
        <v>64.166861258529181</v>
      </c>
      <c r="J124" s="190"/>
      <c r="K124" s="192">
        <v>41851</v>
      </c>
      <c r="L124" s="190"/>
      <c r="M124" s="190" t="s">
        <v>805</v>
      </c>
      <c r="N124" s="193"/>
      <c r="O124" s="187" t="s">
        <v>1123</v>
      </c>
      <c r="P124" s="187" t="s">
        <v>1151</v>
      </c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</row>
    <row r="125" spans="1:64" s="8" customFormat="1" ht="38.25" x14ac:dyDescent="0.2">
      <c r="A125" s="263">
        <v>123</v>
      </c>
      <c r="B125" s="187" t="s">
        <v>48</v>
      </c>
      <c r="C125" s="188" t="s">
        <v>300</v>
      </c>
      <c r="D125" s="187" t="s">
        <v>301</v>
      </c>
      <c r="E125" s="189">
        <v>429.3</v>
      </c>
      <c r="F125" s="190">
        <v>5013094</v>
      </c>
      <c r="G125" s="190">
        <v>4394765.43</v>
      </c>
      <c r="H125" s="190">
        <v>618328.56999999995</v>
      </c>
      <c r="I125" s="191">
        <f t="shared" si="53"/>
        <v>87.665729587356623</v>
      </c>
      <c r="J125" s="190"/>
      <c r="K125" s="192">
        <v>38628</v>
      </c>
      <c r="L125" s="190"/>
      <c r="M125" s="190" t="s">
        <v>217</v>
      </c>
      <c r="N125" s="193"/>
      <c r="O125" s="187" t="s">
        <v>1123</v>
      </c>
      <c r="P125" s="187" t="s">
        <v>1152</v>
      </c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</row>
    <row r="126" spans="1:64" s="8" customFormat="1" ht="25.5" x14ac:dyDescent="0.2">
      <c r="A126" s="263">
        <v>124</v>
      </c>
      <c r="B126" s="187" t="s">
        <v>1156</v>
      </c>
      <c r="C126" s="188" t="s">
        <v>300</v>
      </c>
      <c r="D126" s="187"/>
      <c r="E126" s="189"/>
      <c r="F126" s="190">
        <v>3271443.51</v>
      </c>
      <c r="G126" s="190">
        <v>1690245.86</v>
      </c>
      <c r="H126" s="190">
        <v>1581197.65</v>
      </c>
      <c r="I126" s="191">
        <f t="shared" si="53"/>
        <v>51.666668088057563</v>
      </c>
      <c r="J126" s="190"/>
      <c r="K126" s="192">
        <v>42307</v>
      </c>
      <c r="L126" s="190"/>
      <c r="M126" s="190"/>
      <c r="N126" s="193"/>
      <c r="O126" s="187" t="s">
        <v>1123</v>
      </c>
      <c r="P126" s="187" t="s">
        <v>1152</v>
      </c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</row>
    <row r="127" spans="1:64" s="8" customFormat="1" ht="38.25" x14ac:dyDescent="0.2">
      <c r="A127" s="263">
        <v>125</v>
      </c>
      <c r="B127" s="187" t="s">
        <v>48</v>
      </c>
      <c r="C127" s="188" t="s">
        <v>298</v>
      </c>
      <c r="D127" s="187" t="s">
        <v>299</v>
      </c>
      <c r="E127" s="189">
        <v>231.8</v>
      </c>
      <c r="F127" s="190">
        <v>445419</v>
      </c>
      <c r="G127" s="190">
        <f t="shared" ref="G127" si="54">F127-H127</f>
        <v>445419</v>
      </c>
      <c r="H127" s="190">
        <v>0</v>
      </c>
      <c r="I127" s="191">
        <f t="shared" si="53"/>
        <v>100</v>
      </c>
      <c r="J127" s="190"/>
      <c r="K127" s="192">
        <v>38628</v>
      </c>
      <c r="L127" s="190"/>
      <c r="M127" s="190" t="s">
        <v>217</v>
      </c>
      <c r="N127" s="193"/>
      <c r="O127" s="187" t="s">
        <v>1123</v>
      </c>
      <c r="P127" s="187" t="s">
        <v>1152</v>
      </c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</row>
    <row r="128" spans="1:64" s="8" customFormat="1" ht="38.25" x14ac:dyDescent="0.2">
      <c r="A128" s="263">
        <v>126</v>
      </c>
      <c r="B128" s="187" t="s">
        <v>1519</v>
      </c>
      <c r="C128" s="188" t="s">
        <v>298</v>
      </c>
      <c r="D128" s="187"/>
      <c r="E128" s="189"/>
      <c r="F128" s="190">
        <v>52500</v>
      </c>
      <c r="G128" s="190">
        <v>38333.5</v>
      </c>
      <c r="H128" s="190">
        <v>14166.5</v>
      </c>
      <c r="I128" s="191">
        <v>73.02</v>
      </c>
      <c r="J128" s="190"/>
      <c r="K128" s="192">
        <v>43003</v>
      </c>
      <c r="L128" s="190"/>
      <c r="M128" s="192" t="s">
        <v>805</v>
      </c>
      <c r="N128" s="193"/>
      <c r="O128" s="187" t="s">
        <v>1123</v>
      </c>
      <c r="P128" s="187" t="s">
        <v>1151</v>
      </c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</row>
    <row r="129" spans="1:64" s="8" customFormat="1" ht="38.25" x14ac:dyDescent="0.2">
      <c r="A129" s="263">
        <v>127</v>
      </c>
      <c r="B129" s="187" t="s">
        <v>1599</v>
      </c>
      <c r="C129" s="188" t="s">
        <v>298</v>
      </c>
      <c r="D129" s="187" t="s">
        <v>805</v>
      </c>
      <c r="E129" s="189" t="s">
        <v>805</v>
      </c>
      <c r="F129" s="190">
        <v>3199755.05</v>
      </c>
      <c r="G129" s="190">
        <v>1546548.08</v>
      </c>
      <c r="H129" s="190">
        <v>1653206.97</v>
      </c>
      <c r="I129" s="191">
        <f t="shared" si="53"/>
        <v>48.333327265160506</v>
      </c>
      <c r="J129" s="190"/>
      <c r="K129" s="192">
        <v>42734</v>
      </c>
      <c r="L129" s="190"/>
      <c r="M129" s="190" t="s">
        <v>805</v>
      </c>
      <c r="N129" s="193"/>
      <c r="O129" s="187" t="s">
        <v>1123</v>
      </c>
      <c r="P129" s="187" t="s">
        <v>1152</v>
      </c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</row>
    <row r="130" spans="1:64" s="8" customFormat="1" ht="38.25" x14ac:dyDescent="0.2">
      <c r="A130" s="263">
        <v>128</v>
      </c>
      <c r="B130" s="187" t="s">
        <v>323</v>
      </c>
      <c r="C130" s="188" t="s">
        <v>1159</v>
      </c>
      <c r="D130" s="187" t="s">
        <v>324</v>
      </c>
      <c r="E130" s="189">
        <v>377.8</v>
      </c>
      <c r="F130" s="193">
        <v>105499</v>
      </c>
      <c r="G130" s="190">
        <v>260311.9</v>
      </c>
      <c r="H130" s="190">
        <v>53333.1</v>
      </c>
      <c r="I130" s="191">
        <v>38</v>
      </c>
      <c r="J130" s="193"/>
      <c r="K130" s="192">
        <v>38628</v>
      </c>
      <c r="L130" s="190"/>
      <c r="M130" s="190" t="s">
        <v>217</v>
      </c>
      <c r="N130" s="193"/>
      <c r="O130" s="187" t="s">
        <v>269</v>
      </c>
      <c r="P130" s="187" t="s">
        <v>1483</v>
      </c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</row>
    <row r="131" spans="1:64" s="8" customFormat="1" ht="38.25" x14ac:dyDescent="0.2">
      <c r="A131" s="263">
        <v>129</v>
      </c>
      <c r="B131" s="187" t="s">
        <v>48</v>
      </c>
      <c r="C131" s="188" t="s">
        <v>318</v>
      </c>
      <c r="D131" s="187" t="s">
        <v>319</v>
      </c>
      <c r="E131" s="189">
        <v>1000.5</v>
      </c>
      <c r="F131" s="193">
        <v>2373625</v>
      </c>
      <c r="G131" s="190">
        <f t="shared" ref="G131:G132" si="55">F131-H131</f>
        <v>2373625</v>
      </c>
      <c r="H131" s="190">
        <v>0</v>
      </c>
      <c r="I131" s="191">
        <f t="shared" ref="I131:I138" si="56">G131/F131*100</f>
        <v>100</v>
      </c>
      <c r="J131" s="193"/>
      <c r="K131" s="192">
        <v>38628</v>
      </c>
      <c r="L131" s="190"/>
      <c r="M131" s="190" t="s">
        <v>217</v>
      </c>
      <c r="N131" s="193"/>
      <c r="O131" s="187" t="s">
        <v>1123</v>
      </c>
      <c r="P131" s="187" t="s">
        <v>1153</v>
      </c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</row>
    <row r="132" spans="1:64" s="8" customFormat="1" ht="38.25" x14ac:dyDescent="0.2">
      <c r="A132" s="263">
        <v>130</v>
      </c>
      <c r="B132" s="187" t="s">
        <v>71</v>
      </c>
      <c r="C132" s="188" t="s">
        <v>318</v>
      </c>
      <c r="D132" s="187" t="s">
        <v>319</v>
      </c>
      <c r="E132" s="189" t="s">
        <v>805</v>
      </c>
      <c r="F132" s="193">
        <v>188947</v>
      </c>
      <c r="G132" s="190">
        <f t="shared" si="55"/>
        <v>188947</v>
      </c>
      <c r="H132" s="190">
        <v>0</v>
      </c>
      <c r="I132" s="191">
        <f t="shared" si="56"/>
        <v>100</v>
      </c>
      <c r="J132" s="193"/>
      <c r="K132" s="192">
        <v>22647</v>
      </c>
      <c r="L132" s="190"/>
      <c r="M132" s="190" t="s">
        <v>217</v>
      </c>
      <c r="N132" s="193"/>
      <c r="O132" s="187" t="s">
        <v>1123</v>
      </c>
      <c r="P132" s="187" t="s">
        <v>1153</v>
      </c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</row>
    <row r="133" spans="1:64" s="8" customFormat="1" ht="25.5" x14ac:dyDescent="0.2">
      <c r="A133" s="263">
        <v>131</v>
      </c>
      <c r="B133" s="187" t="s">
        <v>1516</v>
      </c>
      <c r="C133" s="188" t="s">
        <v>318</v>
      </c>
      <c r="D133" s="187" t="s">
        <v>805</v>
      </c>
      <c r="E133" s="189" t="s">
        <v>805</v>
      </c>
      <c r="F133" s="193">
        <v>224807.7</v>
      </c>
      <c r="G133" s="190">
        <v>48708.27</v>
      </c>
      <c r="H133" s="190">
        <v>176099.43</v>
      </c>
      <c r="I133" s="191">
        <f t="shared" si="56"/>
        <v>21.666637753066283</v>
      </c>
      <c r="J133" s="193"/>
      <c r="K133" s="192">
        <v>42990</v>
      </c>
      <c r="L133" s="190"/>
      <c r="M133" s="190" t="s">
        <v>805</v>
      </c>
      <c r="N133" s="193"/>
      <c r="O133" s="187" t="s">
        <v>1123</v>
      </c>
      <c r="P133" s="187" t="s">
        <v>1153</v>
      </c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</row>
    <row r="134" spans="1:64" s="8" customFormat="1" ht="38.25" x14ac:dyDescent="0.2">
      <c r="A134" s="263">
        <v>132</v>
      </c>
      <c r="B134" s="187" t="s">
        <v>320</v>
      </c>
      <c r="C134" s="188" t="s">
        <v>321</v>
      </c>
      <c r="D134" s="187" t="s">
        <v>322</v>
      </c>
      <c r="E134" s="189">
        <v>301.89999999999998</v>
      </c>
      <c r="F134" s="193">
        <v>27824</v>
      </c>
      <c r="G134" s="190">
        <f t="shared" ref="G134:G138" si="57">F134-H134</f>
        <v>27824</v>
      </c>
      <c r="H134" s="190">
        <v>0</v>
      </c>
      <c r="I134" s="191">
        <f t="shared" si="56"/>
        <v>100</v>
      </c>
      <c r="J134" s="193"/>
      <c r="K134" s="192">
        <v>38628</v>
      </c>
      <c r="L134" s="190"/>
      <c r="M134" s="190" t="s">
        <v>217</v>
      </c>
      <c r="N134" s="193"/>
      <c r="O134" s="187" t="s">
        <v>1123</v>
      </c>
      <c r="P134" s="187" t="s">
        <v>1149</v>
      </c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</row>
    <row r="135" spans="1:64" s="8" customFormat="1" ht="38.25" x14ac:dyDescent="0.2">
      <c r="A135" s="263">
        <v>133</v>
      </c>
      <c r="B135" s="187" t="s">
        <v>313</v>
      </c>
      <c r="C135" s="188" t="s">
        <v>311</v>
      </c>
      <c r="D135" s="187" t="s">
        <v>312</v>
      </c>
      <c r="E135" s="189">
        <v>28.8</v>
      </c>
      <c r="F135" s="190">
        <v>233560</v>
      </c>
      <c r="G135" s="190">
        <f t="shared" ref="G135" si="58">F135-H135</f>
        <v>233560</v>
      </c>
      <c r="H135" s="190">
        <v>0</v>
      </c>
      <c r="I135" s="191">
        <f t="shared" ref="I135" si="59">G135/F135*100</f>
        <v>100</v>
      </c>
      <c r="J135" s="190"/>
      <c r="K135" s="192">
        <v>38628</v>
      </c>
      <c r="L135" s="190"/>
      <c r="M135" s="190" t="s">
        <v>217</v>
      </c>
      <c r="N135" s="193"/>
      <c r="O135" s="187" t="s">
        <v>1123</v>
      </c>
      <c r="P135" s="187" t="s">
        <v>1492</v>
      </c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</row>
    <row r="136" spans="1:64" s="8" customFormat="1" ht="38.25" x14ac:dyDescent="0.2">
      <c r="A136" s="263">
        <v>134</v>
      </c>
      <c r="B136" s="187" t="s">
        <v>48</v>
      </c>
      <c r="C136" s="188" t="s">
        <v>306</v>
      </c>
      <c r="D136" s="187" t="s">
        <v>307</v>
      </c>
      <c r="E136" s="189">
        <v>546.20000000000005</v>
      </c>
      <c r="F136" s="190">
        <v>3723609</v>
      </c>
      <c r="G136" s="190">
        <f t="shared" si="57"/>
        <v>3723609</v>
      </c>
      <c r="H136" s="190">
        <v>0</v>
      </c>
      <c r="I136" s="191">
        <f t="shared" si="56"/>
        <v>100</v>
      </c>
      <c r="J136" s="190"/>
      <c r="K136" s="192">
        <v>38628</v>
      </c>
      <c r="L136" s="190"/>
      <c r="M136" s="190" t="s">
        <v>217</v>
      </c>
      <c r="N136" s="193"/>
      <c r="O136" s="187" t="s">
        <v>1123</v>
      </c>
      <c r="P136" s="187" t="s">
        <v>1484</v>
      </c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</row>
    <row r="137" spans="1:64" s="8" customFormat="1" ht="38.25" x14ac:dyDescent="0.2">
      <c r="A137" s="263">
        <v>135</v>
      </c>
      <c r="B137" s="187" t="s">
        <v>48</v>
      </c>
      <c r="C137" s="188" t="s">
        <v>314</v>
      </c>
      <c r="D137" s="187" t="s">
        <v>315</v>
      </c>
      <c r="E137" s="189">
        <v>635</v>
      </c>
      <c r="F137" s="193">
        <v>664100</v>
      </c>
      <c r="G137" s="190">
        <f t="shared" si="57"/>
        <v>664100</v>
      </c>
      <c r="H137" s="190">
        <v>0</v>
      </c>
      <c r="I137" s="191">
        <f t="shared" si="56"/>
        <v>100</v>
      </c>
      <c r="J137" s="193"/>
      <c r="K137" s="192">
        <v>38628</v>
      </c>
      <c r="L137" s="190"/>
      <c r="M137" s="190" t="s">
        <v>217</v>
      </c>
      <c r="N137" s="193"/>
      <c r="O137" s="187" t="s">
        <v>269</v>
      </c>
      <c r="P137" s="187" t="s">
        <v>1485</v>
      </c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</row>
    <row r="138" spans="1:64" s="8" customFormat="1" ht="25.5" x14ac:dyDescent="0.2">
      <c r="A138" s="263">
        <v>136</v>
      </c>
      <c r="B138" s="187" t="s">
        <v>1520</v>
      </c>
      <c r="C138" s="188" t="s">
        <v>1523</v>
      </c>
      <c r="D138" s="187" t="s">
        <v>1521</v>
      </c>
      <c r="E138" s="189">
        <v>30</v>
      </c>
      <c r="F138" s="193">
        <v>58926.96</v>
      </c>
      <c r="G138" s="190">
        <f t="shared" si="57"/>
        <v>0</v>
      </c>
      <c r="H138" s="190">
        <v>58926.96</v>
      </c>
      <c r="I138" s="191">
        <f t="shared" si="56"/>
        <v>0</v>
      </c>
      <c r="J138" s="193"/>
      <c r="K138" s="192">
        <v>43334</v>
      </c>
      <c r="L138" s="190"/>
      <c r="M138" s="190" t="s">
        <v>1522</v>
      </c>
      <c r="N138" s="193"/>
      <c r="O138" s="187" t="s">
        <v>269</v>
      </c>
      <c r="P138" s="187" t="s">
        <v>1485</v>
      </c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</row>
    <row r="139" spans="1:64" s="8" customFormat="1" ht="25.5" x14ac:dyDescent="0.2">
      <c r="A139" s="263">
        <v>137</v>
      </c>
      <c r="B139" s="187" t="s">
        <v>192</v>
      </c>
      <c r="C139" s="188" t="s">
        <v>1523</v>
      </c>
      <c r="D139" s="187" t="s">
        <v>1524</v>
      </c>
      <c r="E139" s="189">
        <v>98</v>
      </c>
      <c r="F139" s="193"/>
      <c r="G139" s="190"/>
      <c r="H139" s="190"/>
      <c r="I139" s="191"/>
      <c r="J139" s="228">
        <v>27033.3</v>
      </c>
      <c r="K139" s="192"/>
      <c r="L139" s="190"/>
      <c r="M139" s="190" t="s">
        <v>1522</v>
      </c>
      <c r="N139" s="193"/>
      <c r="O139" s="187" t="s">
        <v>269</v>
      </c>
      <c r="P139" s="187" t="s">
        <v>1485</v>
      </c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</row>
    <row r="140" spans="1:64" s="8" customFormat="1" ht="38.25" x14ac:dyDescent="0.2">
      <c r="A140" s="263">
        <v>138</v>
      </c>
      <c r="B140" s="187" t="s">
        <v>320</v>
      </c>
      <c r="C140" s="188" t="s">
        <v>416</v>
      </c>
      <c r="D140" s="187" t="s">
        <v>417</v>
      </c>
      <c r="E140" s="189">
        <v>1113.5999999999999</v>
      </c>
      <c r="F140" s="193">
        <v>592800</v>
      </c>
      <c r="G140" s="190">
        <f t="shared" ref="G140:G143" si="60">F140-H140</f>
        <v>592800</v>
      </c>
      <c r="H140" s="190">
        <v>0</v>
      </c>
      <c r="I140" s="191">
        <f t="shared" ref="I140:I143" si="61">G140/F140*100</f>
        <v>100</v>
      </c>
      <c r="J140" s="193"/>
      <c r="K140" s="192">
        <v>38628</v>
      </c>
      <c r="L140" s="190"/>
      <c r="M140" s="190" t="s">
        <v>217</v>
      </c>
      <c r="N140" s="193"/>
      <c r="O140" s="187" t="s">
        <v>1123</v>
      </c>
      <c r="P140" s="187" t="s">
        <v>1150</v>
      </c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</row>
    <row r="141" spans="1:64" s="8" customFormat="1" ht="25.5" x14ac:dyDescent="0.2">
      <c r="A141" s="263">
        <v>139</v>
      </c>
      <c r="B141" s="187" t="s">
        <v>48</v>
      </c>
      <c r="C141" s="188" t="s">
        <v>1577</v>
      </c>
      <c r="D141" s="187" t="s">
        <v>1584</v>
      </c>
      <c r="E141" s="189">
        <v>3348.9</v>
      </c>
      <c r="F141" s="190">
        <v>1806052</v>
      </c>
      <c r="G141" s="190">
        <v>1806052</v>
      </c>
      <c r="H141" s="190">
        <v>0</v>
      </c>
      <c r="I141" s="191">
        <f t="shared" ref="I141" si="62">G141/F141*100</f>
        <v>100</v>
      </c>
      <c r="J141" s="228">
        <v>29045679.48</v>
      </c>
      <c r="K141" s="192">
        <v>39906</v>
      </c>
      <c r="L141" s="190"/>
      <c r="M141" s="190" t="s">
        <v>1578</v>
      </c>
      <c r="N141" s="190"/>
      <c r="O141" s="187" t="s">
        <v>269</v>
      </c>
      <c r="P141" s="187" t="s">
        <v>1583</v>
      </c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</row>
    <row r="142" spans="1:64" s="8" customFormat="1" ht="25.5" x14ac:dyDescent="0.2">
      <c r="A142" s="263">
        <v>140</v>
      </c>
      <c r="B142" s="187" t="s">
        <v>51</v>
      </c>
      <c r="C142" s="188" t="s">
        <v>1577</v>
      </c>
      <c r="D142" s="187" t="s">
        <v>1580</v>
      </c>
      <c r="E142" s="189">
        <v>180.5</v>
      </c>
      <c r="F142" s="190">
        <v>128517</v>
      </c>
      <c r="G142" s="190">
        <f t="shared" si="60"/>
        <v>128517</v>
      </c>
      <c r="H142" s="190">
        <v>0</v>
      </c>
      <c r="I142" s="191">
        <f t="shared" si="61"/>
        <v>100</v>
      </c>
      <c r="J142" s="196">
        <v>852765.03</v>
      </c>
      <c r="K142" s="192">
        <v>39906</v>
      </c>
      <c r="L142" s="190"/>
      <c r="M142" s="190" t="s">
        <v>1578</v>
      </c>
      <c r="N142" s="190"/>
      <c r="O142" s="187" t="s">
        <v>1123</v>
      </c>
      <c r="P142" s="187" t="s">
        <v>1579</v>
      </c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</row>
    <row r="143" spans="1:64" s="8" customFormat="1" ht="25.5" x14ac:dyDescent="0.2">
      <c r="A143" s="263">
        <v>141</v>
      </c>
      <c r="B143" s="187" t="s">
        <v>1581</v>
      </c>
      <c r="C143" s="188" t="s">
        <v>1577</v>
      </c>
      <c r="D143" s="187" t="s">
        <v>1582</v>
      </c>
      <c r="E143" s="189">
        <v>150.5</v>
      </c>
      <c r="F143" s="190">
        <v>619008</v>
      </c>
      <c r="G143" s="190">
        <f t="shared" si="60"/>
        <v>619008</v>
      </c>
      <c r="H143" s="190">
        <v>0</v>
      </c>
      <c r="I143" s="191">
        <f t="shared" si="61"/>
        <v>100</v>
      </c>
      <c r="J143" s="195">
        <v>980429.24</v>
      </c>
      <c r="K143" s="192">
        <v>39906</v>
      </c>
      <c r="L143" s="190"/>
      <c r="M143" s="190" t="s">
        <v>1578</v>
      </c>
      <c r="N143" s="190"/>
      <c r="O143" s="187" t="s">
        <v>1123</v>
      </c>
      <c r="P143" s="187" t="s">
        <v>1583</v>
      </c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</row>
    <row r="144" spans="1:64" s="8" customFormat="1" ht="25.5" x14ac:dyDescent="0.2">
      <c r="A144" s="263">
        <v>142</v>
      </c>
      <c r="B144" s="187" t="s">
        <v>1587</v>
      </c>
      <c r="C144" s="188" t="s">
        <v>1585</v>
      </c>
      <c r="D144" s="195" t="s">
        <v>1586</v>
      </c>
      <c r="E144" s="189">
        <v>2.2000000000000002</v>
      </c>
      <c r="F144" s="190">
        <v>64500</v>
      </c>
      <c r="G144" s="190">
        <v>47198.03</v>
      </c>
      <c r="H144" s="190">
        <v>17301.97</v>
      </c>
      <c r="I144" s="191">
        <v>73.180000000000007</v>
      </c>
      <c r="J144" s="196">
        <v>5022.75</v>
      </c>
      <c r="K144" s="192">
        <v>39906</v>
      </c>
      <c r="L144" s="187"/>
      <c r="M144" s="190" t="s">
        <v>1578</v>
      </c>
      <c r="N144" s="190"/>
      <c r="O144" s="187" t="s">
        <v>1123</v>
      </c>
      <c r="P144" s="187" t="s">
        <v>1579</v>
      </c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</row>
    <row r="145" spans="1:64" s="8" customFormat="1" ht="25.5" x14ac:dyDescent="0.2">
      <c r="A145" s="263">
        <v>143</v>
      </c>
      <c r="B145" s="187" t="s">
        <v>313</v>
      </c>
      <c r="C145" s="188" t="s">
        <v>1577</v>
      </c>
      <c r="D145" s="196" t="s">
        <v>1588</v>
      </c>
      <c r="E145" s="189">
        <v>88.8</v>
      </c>
      <c r="F145" s="190">
        <v>23800</v>
      </c>
      <c r="G145" s="190">
        <v>23800</v>
      </c>
      <c r="H145" s="190">
        <v>0</v>
      </c>
      <c r="I145" s="191">
        <v>100</v>
      </c>
      <c r="J145" s="196">
        <v>419532.05</v>
      </c>
      <c r="K145" s="192">
        <v>39906</v>
      </c>
      <c r="L145" s="187"/>
      <c r="M145" s="190" t="s">
        <v>1578</v>
      </c>
      <c r="N145" s="190"/>
      <c r="O145" s="187" t="s">
        <v>1123</v>
      </c>
      <c r="P145" s="187" t="s">
        <v>1579</v>
      </c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</row>
    <row r="146" spans="1:64" s="8" customFormat="1" ht="25.5" x14ac:dyDescent="0.2">
      <c r="A146" s="263">
        <v>144</v>
      </c>
      <c r="B146" s="187" t="s">
        <v>1590</v>
      </c>
      <c r="C146" s="188" t="s">
        <v>1589</v>
      </c>
      <c r="D146" s="195" t="s">
        <v>1591</v>
      </c>
      <c r="E146" s="189">
        <v>20.2</v>
      </c>
      <c r="F146" s="190">
        <v>91360</v>
      </c>
      <c r="G146" s="190">
        <v>91360</v>
      </c>
      <c r="H146" s="190">
        <v>0</v>
      </c>
      <c r="I146" s="191">
        <v>100</v>
      </c>
      <c r="J146" s="196">
        <v>46118.01</v>
      </c>
      <c r="K146" s="192">
        <v>39906</v>
      </c>
      <c r="L146" s="187"/>
      <c r="M146" s="190" t="s">
        <v>1578</v>
      </c>
      <c r="N146" s="190"/>
      <c r="O146" s="187" t="s">
        <v>1123</v>
      </c>
      <c r="P146" s="187" t="s">
        <v>1579</v>
      </c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</row>
    <row r="147" spans="1:64" s="8" customFormat="1" ht="38.25" x14ac:dyDescent="0.2">
      <c r="A147" s="263">
        <v>145</v>
      </c>
      <c r="B147" s="187" t="s">
        <v>1592</v>
      </c>
      <c r="C147" s="188" t="s">
        <v>1577</v>
      </c>
      <c r="D147" s="196" t="s">
        <v>805</v>
      </c>
      <c r="E147" s="189">
        <v>22</v>
      </c>
      <c r="F147" s="190">
        <v>580000</v>
      </c>
      <c r="G147" s="190">
        <v>12888.88</v>
      </c>
      <c r="H147" s="190">
        <v>567111.12</v>
      </c>
      <c r="I147" s="191">
        <v>2.2200000000000002</v>
      </c>
      <c r="J147" s="196" t="s">
        <v>805</v>
      </c>
      <c r="K147" s="192">
        <v>44063</v>
      </c>
      <c r="L147" s="187"/>
      <c r="M147" s="190" t="s">
        <v>805</v>
      </c>
      <c r="N147" s="190"/>
      <c r="O147" s="187" t="s">
        <v>1123</v>
      </c>
      <c r="P147" s="187" t="s">
        <v>1579</v>
      </c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</row>
    <row r="148" spans="1:64" s="8" customFormat="1" ht="25.5" x14ac:dyDescent="0.2">
      <c r="A148" s="263">
        <v>146</v>
      </c>
      <c r="B148" s="187" t="s">
        <v>1593</v>
      </c>
      <c r="C148" s="188" t="s">
        <v>1577</v>
      </c>
      <c r="D148" s="196" t="s">
        <v>805</v>
      </c>
      <c r="E148" s="189" t="s">
        <v>805</v>
      </c>
      <c r="F148" s="190">
        <v>733168.99</v>
      </c>
      <c r="G148" s="190">
        <v>12888.88</v>
      </c>
      <c r="H148" s="190">
        <v>567111.12</v>
      </c>
      <c r="I148" s="191">
        <v>2.2200000000000002</v>
      </c>
      <c r="J148" s="196" t="s">
        <v>805</v>
      </c>
      <c r="K148" s="192">
        <v>41996</v>
      </c>
      <c r="L148" s="187"/>
      <c r="M148" s="190" t="s">
        <v>805</v>
      </c>
      <c r="N148" s="190"/>
      <c r="O148" s="187" t="s">
        <v>1123</v>
      </c>
      <c r="P148" s="187" t="s">
        <v>1579</v>
      </c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</row>
    <row r="149" spans="1:64" s="8" customFormat="1" ht="38.25" x14ac:dyDescent="0.2">
      <c r="A149" s="263">
        <v>147</v>
      </c>
      <c r="B149" s="187" t="s">
        <v>797</v>
      </c>
      <c r="C149" s="188" t="s">
        <v>798</v>
      </c>
      <c r="D149" s="187" t="s">
        <v>799</v>
      </c>
      <c r="E149" s="189">
        <v>101.4</v>
      </c>
      <c r="F149" s="193">
        <v>163209.23000000001</v>
      </c>
      <c r="G149" s="190">
        <v>99965.71</v>
      </c>
      <c r="H149" s="190">
        <v>63243.519999999997</v>
      </c>
      <c r="I149" s="191">
        <v>0</v>
      </c>
      <c r="J149" s="190">
        <v>240000</v>
      </c>
      <c r="K149" s="192">
        <v>41808</v>
      </c>
      <c r="L149" s="187"/>
      <c r="M149" s="187" t="s">
        <v>803</v>
      </c>
      <c r="N149" s="187"/>
      <c r="O149" s="187" t="s">
        <v>198</v>
      </c>
      <c r="P149" s="187" t="s">
        <v>821</v>
      </c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</row>
    <row r="150" spans="1:64" s="8" customFormat="1" ht="38.25" x14ac:dyDescent="0.2">
      <c r="A150" s="263">
        <v>148</v>
      </c>
      <c r="B150" s="187" t="s">
        <v>800</v>
      </c>
      <c r="C150" s="188" t="s">
        <v>801</v>
      </c>
      <c r="D150" s="187" t="s">
        <v>799</v>
      </c>
      <c r="E150" s="189">
        <v>123</v>
      </c>
      <c r="F150" s="193">
        <v>179936.23</v>
      </c>
      <c r="G150" s="190">
        <v>179936.23</v>
      </c>
      <c r="H150" s="190">
        <v>63243.519999999997</v>
      </c>
      <c r="I150" s="191">
        <v>0</v>
      </c>
      <c r="J150" s="190">
        <v>120000</v>
      </c>
      <c r="K150" s="192">
        <v>41808</v>
      </c>
      <c r="L150" s="187"/>
      <c r="M150" s="187" t="s">
        <v>803</v>
      </c>
      <c r="N150" s="187"/>
      <c r="O150" s="187" t="s">
        <v>198</v>
      </c>
      <c r="P150" s="187" t="s">
        <v>821</v>
      </c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</row>
    <row r="151" spans="1:64" s="8" customFormat="1" ht="38.25" x14ac:dyDescent="0.2">
      <c r="A151" s="263">
        <v>149</v>
      </c>
      <c r="B151" s="187" t="s">
        <v>21</v>
      </c>
      <c r="C151" s="188" t="s">
        <v>802</v>
      </c>
      <c r="D151" s="187" t="s">
        <v>799</v>
      </c>
      <c r="E151" s="189">
        <v>163.30000000000001</v>
      </c>
      <c r="F151" s="193">
        <v>281052.44</v>
      </c>
      <c r="G151" s="190">
        <v>216849.82</v>
      </c>
      <c r="H151" s="190">
        <v>64202.62</v>
      </c>
      <c r="I151" s="191">
        <v>0</v>
      </c>
      <c r="J151" s="190">
        <v>140000</v>
      </c>
      <c r="K151" s="192">
        <v>41806</v>
      </c>
      <c r="L151" s="187"/>
      <c r="M151" s="187" t="s">
        <v>803</v>
      </c>
      <c r="N151" s="187"/>
      <c r="O151" s="187" t="s">
        <v>198</v>
      </c>
      <c r="P151" s="187" t="s">
        <v>821</v>
      </c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</row>
    <row r="152" spans="1:64" s="8" customFormat="1" ht="51" x14ac:dyDescent="0.2">
      <c r="A152" s="263">
        <v>150</v>
      </c>
      <c r="B152" s="187" t="s">
        <v>1796</v>
      </c>
      <c r="C152" s="188" t="s">
        <v>921</v>
      </c>
      <c r="D152" s="187" t="s">
        <v>1461</v>
      </c>
      <c r="E152" s="189">
        <v>63.4</v>
      </c>
      <c r="F152" s="193">
        <v>221900</v>
      </c>
      <c r="G152" s="190">
        <v>182418.82</v>
      </c>
      <c r="H152" s="190">
        <v>39481.18</v>
      </c>
      <c r="I152" s="191"/>
      <c r="J152" s="190"/>
      <c r="K152" s="192">
        <v>38558</v>
      </c>
      <c r="L152" s="187"/>
      <c r="M152" s="187" t="s">
        <v>922</v>
      </c>
      <c r="N152" s="187"/>
      <c r="O152" s="187" t="s">
        <v>198</v>
      </c>
      <c r="P152" s="187" t="s">
        <v>923</v>
      </c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</row>
    <row r="153" spans="1:64" s="8" customFormat="1" ht="51" x14ac:dyDescent="0.2">
      <c r="A153" s="263">
        <v>151</v>
      </c>
      <c r="B153" s="187" t="s">
        <v>1321</v>
      </c>
      <c r="C153" s="188" t="s">
        <v>924</v>
      </c>
      <c r="D153" s="187" t="s">
        <v>1459</v>
      </c>
      <c r="E153" s="189">
        <v>70.900000000000006</v>
      </c>
      <c r="F153" s="193">
        <v>248150</v>
      </c>
      <c r="G153" s="190">
        <v>203998</v>
      </c>
      <c r="H153" s="190">
        <v>44151.69</v>
      </c>
      <c r="I153" s="191"/>
      <c r="J153" s="190"/>
      <c r="K153" s="192">
        <v>38558</v>
      </c>
      <c r="L153" s="187"/>
      <c r="M153" s="187" t="s">
        <v>922</v>
      </c>
      <c r="N153" s="187"/>
      <c r="O153" s="187" t="s">
        <v>198</v>
      </c>
      <c r="P153" s="187" t="s">
        <v>1460</v>
      </c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</row>
    <row r="154" spans="1:64" s="8" customFormat="1" ht="51" x14ac:dyDescent="0.2">
      <c r="A154" s="263">
        <v>152</v>
      </c>
      <c r="B154" s="187" t="s">
        <v>1321</v>
      </c>
      <c r="C154" s="188" t="s">
        <v>1826</v>
      </c>
      <c r="D154" s="187" t="s">
        <v>1827</v>
      </c>
      <c r="E154" s="189">
        <v>109.6</v>
      </c>
      <c r="F154" s="193">
        <v>213850</v>
      </c>
      <c r="G154" s="190">
        <v>175801.02</v>
      </c>
      <c r="H154" s="190">
        <v>38048.980000000003</v>
      </c>
      <c r="I154" s="191"/>
      <c r="J154" s="190"/>
      <c r="K154" s="192">
        <v>38558</v>
      </c>
      <c r="L154" s="187"/>
      <c r="M154" s="187" t="s">
        <v>922</v>
      </c>
      <c r="N154" s="187"/>
      <c r="O154" s="187" t="s">
        <v>198</v>
      </c>
      <c r="P154" s="187" t="s">
        <v>1335</v>
      </c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</row>
    <row r="155" spans="1:64" s="8" customFormat="1" ht="38.25" x14ac:dyDescent="0.2">
      <c r="A155" s="263">
        <v>153</v>
      </c>
      <c r="B155" s="187" t="s">
        <v>1974</v>
      </c>
      <c r="C155" s="188" t="s">
        <v>1975</v>
      </c>
      <c r="D155" s="187" t="s">
        <v>1976</v>
      </c>
      <c r="E155" s="189">
        <v>331.3</v>
      </c>
      <c r="F155" s="193">
        <v>500000</v>
      </c>
      <c r="G155" s="190">
        <v>0</v>
      </c>
      <c r="H155" s="190">
        <v>500000</v>
      </c>
      <c r="I155" s="191"/>
      <c r="J155" s="190"/>
      <c r="K155" s="192">
        <v>44540</v>
      </c>
      <c r="L155" s="187"/>
      <c r="M155" s="187" t="s">
        <v>1977</v>
      </c>
      <c r="N155" s="187"/>
      <c r="O155" s="187" t="s">
        <v>198</v>
      </c>
      <c r="P155" s="187" t="s">
        <v>1335</v>
      </c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</row>
    <row r="156" spans="1:64" s="8" customFormat="1" ht="114.75" x14ac:dyDescent="0.2">
      <c r="A156" s="263">
        <v>154</v>
      </c>
      <c r="B156" s="469" t="s">
        <v>1463</v>
      </c>
      <c r="C156" s="470" t="s">
        <v>1722</v>
      </c>
      <c r="D156" s="187" t="s">
        <v>1490</v>
      </c>
      <c r="E156" s="189">
        <v>60.4</v>
      </c>
      <c r="F156" s="190">
        <v>72527.12</v>
      </c>
      <c r="G156" s="190">
        <v>72527.12</v>
      </c>
      <c r="H156" s="190">
        <v>0</v>
      </c>
      <c r="I156" s="191">
        <v>100</v>
      </c>
      <c r="J156" s="197">
        <v>348010.93</v>
      </c>
      <c r="K156" s="192">
        <v>42838</v>
      </c>
      <c r="L156" s="187"/>
      <c r="M156" s="187" t="s">
        <v>992</v>
      </c>
      <c r="N156" s="187"/>
      <c r="O156" s="187" t="s">
        <v>269</v>
      </c>
      <c r="P156" s="187" t="s">
        <v>1489</v>
      </c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</row>
    <row r="157" spans="1:64" s="8" customFormat="1" ht="114.75" x14ac:dyDescent="0.2">
      <c r="A157" s="263">
        <v>155</v>
      </c>
      <c r="B157" s="469" t="s">
        <v>1463</v>
      </c>
      <c r="C157" s="470" t="s">
        <v>1723</v>
      </c>
      <c r="D157" s="187" t="s">
        <v>1491</v>
      </c>
      <c r="E157" s="189">
        <v>177.3</v>
      </c>
      <c r="F157" s="190">
        <v>271738.42</v>
      </c>
      <c r="G157" s="190">
        <v>27777.79</v>
      </c>
      <c r="H157" s="190">
        <v>243960.63</v>
      </c>
      <c r="I157" s="191"/>
      <c r="J157" s="228">
        <v>832924.61</v>
      </c>
      <c r="K157" s="192">
        <v>42838</v>
      </c>
      <c r="L157" s="187"/>
      <c r="M157" s="187" t="s">
        <v>992</v>
      </c>
      <c r="N157" s="187"/>
      <c r="O157" s="187" t="s">
        <v>269</v>
      </c>
      <c r="P157" s="187" t="s">
        <v>1489</v>
      </c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</row>
    <row r="158" spans="1:64" s="8" customFormat="1" ht="89.25" x14ac:dyDescent="0.2">
      <c r="A158" s="263">
        <v>156</v>
      </c>
      <c r="B158" s="187" t="s">
        <v>1001</v>
      </c>
      <c r="C158" s="188" t="s">
        <v>1724</v>
      </c>
      <c r="D158" s="187" t="s">
        <v>1002</v>
      </c>
      <c r="E158" s="189">
        <v>420.6</v>
      </c>
      <c r="F158" s="190">
        <v>872495</v>
      </c>
      <c r="G158" s="190">
        <v>872495</v>
      </c>
      <c r="H158" s="190">
        <v>0</v>
      </c>
      <c r="I158" s="191">
        <v>100</v>
      </c>
      <c r="J158" s="190">
        <v>3607650.23</v>
      </c>
      <c r="K158" s="192">
        <v>42968</v>
      </c>
      <c r="L158" s="187"/>
      <c r="M158" s="187" t="s">
        <v>1003</v>
      </c>
      <c r="N158" s="187"/>
      <c r="O158" s="187" t="s">
        <v>269</v>
      </c>
      <c r="P158" s="187" t="s">
        <v>1004</v>
      </c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</row>
    <row r="159" spans="1:64" s="8" customFormat="1" ht="89.25" x14ac:dyDescent="0.2">
      <c r="A159" s="263">
        <v>157</v>
      </c>
      <c r="B159" s="187" t="s">
        <v>999</v>
      </c>
      <c r="C159" s="188" t="s">
        <v>1725</v>
      </c>
      <c r="D159" s="187" t="s">
        <v>1000</v>
      </c>
      <c r="E159" s="189">
        <v>279.3</v>
      </c>
      <c r="F159" s="190">
        <v>20740</v>
      </c>
      <c r="G159" s="190">
        <v>20740</v>
      </c>
      <c r="H159" s="190">
        <v>0</v>
      </c>
      <c r="I159" s="191">
        <v>100</v>
      </c>
      <c r="J159" s="190">
        <v>2310626.56</v>
      </c>
      <c r="K159" s="192">
        <v>42968</v>
      </c>
      <c r="L159" s="187"/>
      <c r="M159" s="187" t="s">
        <v>1003</v>
      </c>
      <c r="N159" s="187"/>
      <c r="O159" s="187" t="s">
        <v>269</v>
      </c>
      <c r="P159" s="187" t="s">
        <v>1004</v>
      </c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</row>
    <row r="160" spans="1:64" s="8" customFormat="1" ht="89.25" x14ac:dyDescent="0.2">
      <c r="A160" s="263">
        <v>158</v>
      </c>
      <c r="B160" s="187" t="s">
        <v>1001</v>
      </c>
      <c r="C160" s="188" t="s">
        <v>1726</v>
      </c>
      <c r="D160" s="187" t="s">
        <v>1005</v>
      </c>
      <c r="E160" s="189">
        <v>323.39999999999998</v>
      </c>
      <c r="F160" s="190">
        <v>5778</v>
      </c>
      <c r="G160" s="190">
        <v>5778</v>
      </c>
      <c r="H160" s="190">
        <v>0</v>
      </c>
      <c r="I160" s="191">
        <v>100</v>
      </c>
      <c r="J160" s="190">
        <v>2723800.93</v>
      </c>
      <c r="K160" s="192">
        <v>42968</v>
      </c>
      <c r="L160" s="187"/>
      <c r="M160" s="187" t="s">
        <v>1003</v>
      </c>
      <c r="N160" s="187"/>
      <c r="O160" s="187" t="s">
        <v>269</v>
      </c>
      <c r="P160" s="187" t="s">
        <v>1004</v>
      </c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</row>
    <row r="161" spans="1:64" s="8" customFormat="1" ht="89.25" x14ac:dyDescent="0.2">
      <c r="A161" s="263">
        <v>159</v>
      </c>
      <c r="B161" s="187" t="s">
        <v>1006</v>
      </c>
      <c r="C161" s="188" t="s">
        <v>1727</v>
      </c>
      <c r="D161" s="187" t="s">
        <v>1007</v>
      </c>
      <c r="E161" s="189">
        <v>784.1</v>
      </c>
      <c r="F161" s="190">
        <v>1281089</v>
      </c>
      <c r="G161" s="190">
        <v>1281089</v>
      </c>
      <c r="H161" s="190">
        <v>0</v>
      </c>
      <c r="I161" s="191">
        <v>100</v>
      </c>
      <c r="J161" s="190">
        <v>6681927.7000000002</v>
      </c>
      <c r="K161" s="192">
        <v>42968</v>
      </c>
      <c r="L161" s="187"/>
      <c r="M161" s="187" t="s">
        <v>1003</v>
      </c>
      <c r="N161" s="187"/>
      <c r="O161" s="187" t="s">
        <v>269</v>
      </c>
      <c r="P161" s="187" t="s">
        <v>1004</v>
      </c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</row>
    <row r="162" spans="1:64" s="8" customFormat="1" ht="25.5" x14ac:dyDescent="0.2">
      <c r="A162" s="263">
        <v>160</v>
      </c>
      <c r="B162" s="187" t="s">
        <v>1649</v>
      </c>
      <c r="C162" s="188" t="s">
        <v>1448</v>
      </c>
      <c r="D162" s="187" t="s">
        <v>1449</v>
      </c>
      <c r="E162" s="189">
        <v>387.7</v>
      </c>
      <c r="F162" s="190">
        <v>467084.53</v>
      </c>
      <c r="G162" s="190">
        <v>467084.53</v>
      </c>
      <c r="H162" s="190">
        <v>0</v>
      </c>
      <c r="I162" s="191">
        <v>0</v>
      </c>
      <c r="J162" s="187">
        <v>1019557.95</v>
      </c>
      <c r="K162" s="192">
        <v>44218</v>
      </c>
      <c r="L162" s="192"/>
      <c r="M162" s="187" t="s">
        <v>1450</v>
      </c>
      <c r="N162" s="187" t="s">
        <v>805</v>
      </c>
      <c r="O162" s="187" t="s">
        <v>198</v>
      </c>
      <c r="P162" s="187" t="s">
        <v>821</v>
      </c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</row>
    <row r="163" spans="1:64" s="8" customFormat="1" ht="25.5" x14ac:dyDescent="0.2">
      <c r="A163" s="263">
        <v>161</v>
      </c>
      <c r="B163" s="187" t="s">
        <v>1505</v>
      </c>
      <c r="C163" s="254" t="s">
        <v>1772</v>
      </c>
      <c r="D163" s="192"/>
      <c r="E163" s="190"/>
      <c r="F163" s="198">
        <v>27639</v>
      </c>
      <c r="G163" s="190">
        <v>27639</v>
      </c>
      <c r="H163" s="255">
        <v>0</v>
      </c>
      <c r="I163" s="191">
        <v>100</v>
      </c>
      <c r="J163" s="187" t="s">
        <v>1056</v>
      </c>
      <c r="K163" s="192">
        <v>40907</v>
      </c>
      <c r="L163" s="192"/>
      <c r="M163" s="187"/>
      <c r="N163" s="187"/>
      <c r="O163" s="187" t="s">
        <v>269</v>
      </c>
      <c r="P163" s="187" t="s">
        <v>1501</v>
      </c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</row>
    <row r="164" spans="1:64" s="8" customFormat="1" ht="25.5" x14ac:dyDescent="0.2">
      <c r="A164" s="263">
        <v>162</v>
      </c>
      <c r="B164" s="187" t="s">
        <v>1502</v>
      </c>
      <c r="C164" s="254" t="s">
        <v>1772</v>
      </c>
      <c r="D164" s="192"/>
      <c r="E164" s="190"/>
      <c r="F164" s="256">
        <v>99793</v>
      </c>
      <c r="G164" s="190">
        <v>45738</v>
      </c>
      <c r="H164" s="255">
        <v>54055</v>
      </c>
      <c r="I164" s="191">
        <v>45.83</v>
      </c>
      <c r="J164" s="187" t="s">
        <v>1056</v>
      </c>
      <c r="K164" s="192">
        <v>40842</v>
      </c>
      <c r="L164" s="192"/>
      <c r="M164" s="187"/>
      <c r="N164" s="187"/>
      <c r="O164" s="187" t="s">
        <v>269</v>
      </c>
      <c r="P164" s="187" t="s">
        <v>1501</v>
      </c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</row>
    <row r="165" spans="1:64" s="8" customFormat="1" ht="25.5" x14ac:dyDescent="0.2">
      <c r="A165" s="263">
        <v>163</v>
      </c>
      <c r="B165" s="187" t="s">
        <v>1505</v>
      </c>
      <c r="C165" s="254" t="s">
        <v>1772</v>
      </c>
      <c r="D165" s="192"/>
      <c r="E165" s="190"/>
      <c r="F165" s="198">
        <v>27639</v>
      </c>
      <c r="G165" s="190">
        <v>27639</v>
      </c>
      <c r="H165" s="255">
        <v>0</v>
      </c>
      <c r="I165" s="191">
        <v>100</v>
      </c>
      <c r="J165" s="187" t="s">
        <v>1056</v>
      </c>
      <c r="K165" s="192">
        <v>40907</v>
      </c>
      <c r="L165" s="192"/>
      <c r="M165" s="187"/>
      <c r="N165" s="187"/>
      <c r="O165" s="187" t="s">
        <v>269</v>
      </c>
      <c r="P165" s="187" t="s">
        <v>1501</v>
      </c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</row>
    <row r="166" spans="1:64" s="8" customFormat="1" ht="25.5" x14ac:dyDescent="0.2">
      <c r="A166" s="263">
        <v>164</v>
      </c>
      <c r="B166" s="187" t="s">
        <v>1502</v>
      </c>
      <c r="C166" s="254" t="s">
        <v>1772</v>
      </c>
      <c r="D166" s="192"/>
      <c r="E166" s="190"/>
      <c r="F166" s="256">
        <v>99793</v>
      </c>
      <c r="G166" s="190">
        <v>45738</v>
      </c>
      <c r="H166" s="255">
        <v>54055</v>
      </c>
      <c r="I166" s="191">
        <v>45.83</v>
      </c>
      <c r="J166" s="187" t="s">
        <v>1056</v>
      </c>
      <c r="K166" s="192">
        <v>40842</v>
      </c>
      <c r="L166" s="192"/>
      <c r="M166" s="187"/>
      <c r="N166" s="187"/>
      <c r="O166" s="187" t="s">
        <v>269</v>
      </c>
      <c r="P166" s="187" t="s">
        <v>1501</v>
      </c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</row>
    <row r="167" spans="1:64" s="8" customFormat="1" ht="25.5" x14ac:dyDescent="0.2">
      <c r="A167" s="263">
        <v>165</v>
      </c>
      <c r="B167" s="187" t="s">
        <v>1506</v>
      </c>
      <c r="C167" s="254" t="s">
        <v>1772</v>
      </c>
      <c r="D167" s="192"/>
      <c r="E167" s="190"/>
      <c r="F167" s="198">
        <v>533284</v>
      </c>
      <c r="G167" s="190">
        <v>239978.16</v>
      </c>
      <c r="H167" s="255">
        <v>293305.84000000003</v>
      </c>
      <c r="I167" s="191">
        <v>45</v>
      </c>
      <c r="J167" s="259" t="s">
        <v>1056</v>
      </c>
      <c r="K167" s="192">
        <v>40907</v>
      </c>
      <c r="L167" s="192"/>
      <c r="M167" s="187"/>
      <c r="N167" s="187"/>
      <c r="O167" s="187" t="s">
        <v>269</v>
      </c>
      <c r="P167" s="187" t="s">
        <v>1501</v>
      </c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</row>
    <row r="168" spans="1:64" s="8" customFormat="1" ht="38.25" x14ac:dyDescent="0.2">
      <c r="A168" s="263">
        <v>166</v>
      </c>
      <c r="B168" s="187" t="s">
        <v>1507</v>
      </c>
      <c r="C168" s="254" t="s">
        <v>1772</v>
      </c>
      <c r="D168" s="192"/>
      <c r="E168" s="190"/>
      <c r="F168" s="198">
        <v>72117</v>
      </c>
      <c r="G168" s="190">
        <v>33053.9</v>
      </c>
      <c r="H168" s="255">
        <v>39063.1</v>
      </c>
      <c r="I168" s="191">
        <v>46</v>
      </c>
      <c r="J168" s="187" t="s">
        <v>1056</v>
      </c>
      <c r="K168" s="192">
        <v>40907</v>
      </c>
      <c r="L168" s="192"/>
      <c r="M168" s="187"/>
      <c r="N168" s="187"/>
      <c r="O168" s="187" t="s">
        <v>269</v>
      </c>
      <c r="P168" s="187" t="s">
        <v>1501</v>
      </c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</row>
    <row r="169" spans="1:64" s="8" customFormat="1" ht="25.5" x14ac:dyDescent="0.2">
      <c r="A169" s="263">
        <v>167</v>
      </c>
      <c r="B169" s="187" t="s">
        <v>1282</v>
      </c>
      <c r="C169" s="254" t="s">
        <v>1772</v>
      </c>
      <c r="D169" s="192"/>
      <c r="E169" s="190"/>
      <c r="F169" s="198">
        <v>52461.15</v>
      </c>
      <c r="G169" s="190">
        <v>26667.98</v>
      </c>
      <c r="H169" s="255">
        <v>25793.17</v>
      </c>
      <c r="I169" s="191">
        <v>50.83</v>
      </c>
      <c r="J169" s="187" t="s">
        <v>1056</v>
      </c>
      <c r="K169" s="192">
        <v>40835</v>
      </c>
      <c r="L169" s="192"/>
      <c r="M169" s="187"/>
      <c r="N169" s="187"/>
      <c r="O169" s="187" t="s">
        <v>269</v>
      </c>
      <c r="P169" s="187" t="s">
        <v>1501</v>
      </c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</row>
    <row r="170" spans="1:64" s="8" customFormat="1" ht="25.5" x14ac:dyDescent="0.2">
      <c r="A170" s="263">
        <v>168</v>
      </c>
      <c r="B170" s="187" t="s">
        <v>1508</v>
      </c>
      <c r="C170" s="254" t="s">
        <v>1772</v>
      </c>
      <c r="D170" s="192"/>
      <c r="E170" s="190"/>
      <c r="F170" s="198">
        <v>426980</v>
      </c>
      <c r="G170" s="190">
        <v>192140.64</v>
      </c>
      <c r="H170" s="255">
        <v>234839.36</v>
      </c>
      <c r="I170" s="191">
        <v>45</v>
      </c>
      <c r="J170" s="187" t="s">
        <v>1056</v>
      </c>
      <c r="K170" s="192">
        <v>40889</v>
      </c>
      <c r="L170" s="192"/>
      <c r="M170" s="187"/>
      <c r="N170" s="187"/>
      <c r="O170" s="187" t="s">
        <v>269</v>
      </c>
      <c r="P170" s="187" t="s">
        <v>1501</v>
      </c>
      <c r="Q170" s="297"/>
      <c r="R170" s="297"/>
      <c r="S170" s="297"/>
      <c r="T170" s="297"/>
      <c r="U170" s="297"/>
      <c r="V170" s="297"/>
      <c r="W170" s="297"/>
      <c r="X170" s="297"/>
      <c r="Y170" s="297"/>
      <c r="Z170" s="297"/>
      <c r="AA170" s="297"/>
      <c r="AB170" s="297"/>
      <c r="AC170" s="297"/>
      <c r="AD170" s="297"/>
      <c r="AE170" s="297"/>
      <c r="AF170" s="297"/>
      <c r="AG170" s="297"/>
      <c r="AH170" s="297"/>
      <c r="AI170" s="297"/>
      <c r="AJ170" s="297"/>
      <c r="AK170" s="297"/>
      <c r="AL170" s="297"/>
      <c r="AM170" s="297"/>
      <c r="AN170" s="297"/>
      <c r="AO170" s="297"/>
      <c r="AP170" s="297"/>
      <c r="AQ170" s="297"/>
      <c r="AR170" s="297"/>
      <c r="AS170" s="297"/>
      <c r="AT170" s="297"/>
      <c r="AU170" s="297"/>
      <c r="AV170" s="297"/>
      <c r="AW170" s="297"/>
      <c r="AX170" s="297"/>
      <c r="AY170" s="297"/>
      <c r="AZ170" s="297"/>
      <c r="BA170" s="297"/>
      <c r="BB170" s="297"/>
      <c r="BC170" s="297"/>
      <c r="BD170" s="297"/>
      <c r="BE170" s="297"/>
      <c r="BF170" s="297"/>
      <c r="BG170" s="297"/>
      <c r="BH170" s="297"/>
      <c r="BI170" s="297"/>
      <c r="BJ170" s="297"/>
      <c r="BK170" s="297"/>
      <c r="BL170" s="297"/>
    </row>
    <row r="171" spans="1:64" s="8" customFormat="1" ht="25.5" x14ac:dyDescent="0.2">
      <c r="A171" s="263">
        <v>169</v>
      </c>
      <c r="B171" s="187" t="s">
        <v>1509</v>
      </c>
      <c r="C171" s="254" t="s">
        <v>1772</v>
      </c>
      <c r="D171" s="192"/>
      <c r="E171" s="190"/>
      <c r="F171" s="198">
        <v>426980</v>
      </c>
      <c r="G171" s="190">
        <v>192140.64</v>
      </c>
      <c r="H171" s="255">
        <v>234839.36</v>
      </c>
      <c r="I171" s="191">
        <v>45</v>
      </c>
      <c r="J171" s="187" t="s">
        <v>1056</v>
      </c>
      <c r="K171" s="192">
        <v>40889</v>
      </c>
      <c r="L171" s="192"/>
      <c r="M171" s="187"/>
      <c r="N171" s="187"/>
      <c r="O171" s="187" t="s">
        <v>269</v>
      </c>
      <c r="P171" s="187" t="s">
        <v>1501</v>
      </c>
      <c r="Q171" s="297"/>
      <c r="R171" s="297"/>
      <c r="S171" s="297"/>
      <c r="T171" s="297"/>
      <c r="U171" s="297"/>
      <c r="V171" s="297"/>
      <c r="W171" s="297"/>
      <c r="X171" s="297"/>
      <c r="Y171" s="297"/>
      <c r="Z171" s="297"/>
      <c r="AA171" s="297"/>
      <c r="AB171" s="297"/>
      <c r="AC171" s="297"/>
      <c r="AD171" s="297"/>
      <c r="AE171" s="297"/>
      <c r="AF171" s="297"/>
      <c r="AG171" s="297"/>
      <c r="AH171" s="297"/>
      <c r="AI171" s="297"/>
      <c r="AJ171" s="297"/>
      <c r="AK171" s="297"/>
      <c r="AL171" s="297"/>
      <c r="AM171" s="297"/>
      <c r="AN171" s="297"/>
      <c r="AO171" s="297"/>
      <c r="AP171" s="297"/>
      <c r="AQ171" s="297"/>
      <c r="AR171" s="297"/>
      <c r="AS171" s="297"/>
      <c r="AT171" s="297"/>
      <c r="AU171" s="297"/>
      <c r="AV171" s="297"/>
      <c r="AW171" s="297"/>
      <c r="AX171" s="297"/>
      <c r="AY171" s="297"/>
      <c r="AZ171" s="297"/>
      <c r="BA171" s="297"/>
      <c r="BB171" s="297"/>
      <c r="BC171" s="297"/>
      <c r="BD171" s="297"/>
      <c r="BE171" s="297"/>
      <c r="BF171" s="297"/>
      <c r="BG171" s="297"/>
      <c r="BH171" s="297"/>
      <c r="BI171" s="297"/>
      <c r="BJ171" s="297"/>
      <c r="BK171" s="297"/>
      <c r="BL171" s="297"/>
    </row>
    <row r="172" spans="1:64" s="8" customFormat="1" ht="25.5" x14ac:dyDescent="0.2">
      <c r="A172" s="263">
        <v>170</v>
      </c>
      <c r="B172" s="187" t="s">
        <v>1510</v>
      </c>
      <c r="C172" s="254" t="s">
        <v>1772</v>
      </c>
      <c r="D172" s="192"/>
      <c r="E172" s="190"/>
      <c r="F172" s="198">
        <v>99000</v>
      </c>
      <c r="G172" s="190">
        <v>44962.5</v>
      </c>
      <c r="H172" s="255">
        <v>54037.5</v>
      </c>
      <c r="I172" s="191">
        <v>45.42</v>
      </c>
      <c r="J172" s="187" t="s">
        <v>1056</v>
      </c>
      <c r="K172" s="192">
        <v>40877</v>
      </c>
      <c r="L172" s="192"/>
      <c r="M172" s="187"/>
      <c r="N172" s="187"/>
      <c r="O172" s="187" t="s">
        <v>269</v>
      </c>
      <c r="P172" s="187" t="s">
        <v>1501</v>
      </c>
      <c r="Q172" s="297"/>
      <c r="R172" s="297"/>
      <c r="S172" s="297"/>
      <c r="T172" s="297"/>
      <c r="U172" s="297"/>
      <c r="V172" s="297"/>
      <c r="W172" s="297"/>
      <c r="X172" s="297"/>
      <c r="Y172" s="297"/>
      <c r="Z172" s="297"/>
      <c r="AA172" s="297"/>
      <c r="AB172" s="297"/>
      <c r="AC172" s="297"/>
      <c r="AD172" s="297"/>
      <c r="AE172" s="297"/>
      <c r="AF172" s="297"/>
      <c r="AG172" s="297"/>
      <c r="AH172" s="297"/>
      <c r="AI172" s="297"/>
      <c r="AJ172" s="297"/>
      <c r="AK172" s="297"/>
      <c r="AL172" s="297"/>
      <c r="AM172" s="297"/>
      <c r="AN172" s="297"/>
      <c r="AO172" s="297"/>
      <c r="AP172" s="297"/>
      <c r="AQ172" s="297"/>
      <c r="AR172" s="297"/>
      <c r="AS172" s="297"/>
      <c r="AT172" s="297"/>
      <c r="AU172" s="297"/>
      <c r="AV172" s="297"/>
      <c r="AW172" s="297"/>
      <c r="AX172" s="297"/>
      <c r="AY172" s="297"/>
      <c r="AZ172" s="297"/>
      <c r="BA172" s="297"/>
      <c r="BB172" s="297"/>
      <c r="BC172" s="297"/>
      <c r="BD172" s="297"/>
      <c r="BE172" s="297"/>
      <c r="BF172" s="297"/>
      <c r="BG172" s="297"/>
      <c r="BH172" s="297"/>
      <c r="BI172" s="297"/>
      <c r="BJ172" s="297"/>
      <c r="BK172" s="297"/>
      <c r="BL172" s="297"/>
    </row>
    <row r="173" spans="1:64" s="8" customFormat="1" ht="51" x14ac:dyDescent="0.2">
      <c r="A173" s="263">
        <v>171</v>
      </c>
      <c r="B173" s="187" t="s">
        <v>1511</v>
      </c>
      <c r="C173" s="254" t="s">
        <v>1772</v>
      </c>
      <c r="D173" s="192"/>
      <c r="E173" s="190"/>
      <c r="F173" s="198">
        <v>480000</v>
      </c>
      <c r="G173" s="190">
        <v>76000</v>
      </c>
      <c r="H173" s="255">
        <v>404000</v>
      </c>
      <c r="I173" s="191">
        <v>15.83</v>
      </c>
      <c r="J173" s="259" t="s">
        <v>1056</v>
      </c>
      <c r="K173" s="192">
        <v>43038</v>
      </c>
      <c r="L173" s="192"/>
      <c r="M173" s="187"/>
      <c r="N173" s="187"/>
      <c r="O173" s="187" t="s">
        <v>269</v>
      </c>
      <c r="P173" s="187" t="s">
        <v>1501</v>
      </c>
      <c r="Q173" s="297"/>
      <c r="R173" s="297"/>
      <c r="S173" s="297"/>
      <c r="T173" s="297"/>
      <c r="U173" s="297"/>
      <c r="V173" s="297"/>
      <c r="W173" s="297"/>
      <c r="X173" s="297"/>
      <c r="Y173" s="297"/>
      <c r="Z173" s="297"/>
      <c r="AA173" s="297"/>
      <c r="AB173" s="297"/>
      <c r="AC173" s="297"/>
      <c r="AD173" s="297"/>
      <c r="AE173" s="297"/>
      <c r="AF173" s="297"/>
      <c r="AG173" s="297"/>
      <c r="AH173" s="297"/>
      <c r="AI173" s="297"/>
      <c r="AJ173" s="297"/>
      <c r="AK173" s="297"/>
      <c r="AL173" s="297"/>
      <c r="AM173" s="297"/>
      <c r="AN173" s="297"/>
      <c r="AO173" s="297"/>
      <c r="AP173" s="297"/>
      <c r="AQ173" s="297"/>
      <c r="AR173" s="297"/>
      <c r="AS173" s="297"/>
      <c r="AT173" s="297"/>
      <c r="AU173" s="297"/>
      <c r="AV173" s="297"/>
      <c r="AW173" s="297"/>
      <c r="AX173" s="297"/>
      <c r="AY173" s="297"/>
      <c r="AZ173" s="297"/>
      <c r="BA173" s="297"/>
      <c r="BB173" s="297"/>
      <c r="BC173" s="297"/>
      <c r="BD173" s="297"/>
      <c r="BE173" s="297"/>
      <c r="BF173" s="297"/>
      <c r="BG173" s="297"/>
      <c r="BH173" s="297"/>
      <c r="BI173" s="297"/>
      <c r="BJ173" s="297"/>
      <c r="BK173" s="297"/>
      <c r="BL173" s="297"/>
    </row>
    <row r="174" spans="1:64" s="8" customFormat="1" ht="25.5" x14ac:dyDescent="0.2">
      <c r="A174" s="263">
        <v>172</v>
      </c>
      <c r="B174" s="187" t="s">
        <v>1503</v>
      </c>
      <c r="C174" s="254" t="s">
        <v>1772</v>
      </c>
      <c r="D174" s="192"/>
      <c r="E174" s="190"/>
      <c r="F174" s="257">
        <v>49750</v>
      </c>
      <c r="G174" s="190">
        <v>15062.71</v>
      </c>
      <c r="H174" s="255">
        <v>34687.29</v>
      </c>
      <c r="I174" s="191">
        <v>30.28</v>
      </c>
      <c r="J174" s="187" t="s">
        <v>1056</v>
      </c>
      <c r="K174" s="192">
        <v>40875</v>
      </c>
      <c r="L174" s="192"/>
      <c r="M174" s="187"/>
      <c r="N174" s="187"/>
      <c r="O174" s="187" t="s">
        <v>269</v>
      </c>
      <c r="P174" s="187" t="s">
        <v>1501</v>
      </c>
      <c r="Q174" s="297"/>
      <c r="R174" s="297"/>
      <c r="S174" s="297"/>
      <c r="T174" s="297"/>
      <c r="U174" s="297"/>
      <c r="V174" s="297"/>
      <c r="W174" s="297"/>
      <c r="X174" s="297"/>
      <c r="Y174" s="297"/>
      <c r="Z174" s="297"/>
      <c r="AA174" s="297"/>
      <c r="AB174" s="297"/>
      <c r="AC174" s="297"/>
      <c r="AD174" s="297"/>
      <c r="AE174" s="297"/>
      <c r="AF174" s="297"/>
      <c r="AG174" s="297"/>
      <c r="AH174" s="297"/>
      <c r="AI174" s="297"/>
      <c r="AJ174" s="297"/>
      <c r="AK174" s="297"/>
      <c r="AL174" s="297"/>
      <c r="AM174" s="297"/>
      <c r="AN174" s="297"/>
      <c r="AO174" s="297"/>
      <c r="AP174" s="297"/>
      <c r="AQ174" s="297"/>
      <c r="AR174" s="297"/>
      <c r="AS174" s="297"/>
      <c r="AT174" s="297"/>
      <c r="AU174" s="297"/>
      <c r="AV174" s="297"/>
      <c r="AW174" s="297"/>
      <c r="AX174" s="297"/>
      <c r="AY174" s="297"/>
      <c r="AZ174" s="297"/>
      <c r="BA174" s="297"/>
      <c r="BB174" s="297"/>
      <c r="BC174" s="297"/>
      <c r="BD174" s="297"/>
      <c r="BE174" s="297"/>
      <c r="BF174" s="297"/>
      <c r="BG174" s="297"/>
      <c r="BH174" s="297"/>
      <c r="BI174" s="297"/>
      <c r="BJ174" s="297"/>
      <c r="BK174" s="297"/>
      <c r="BL174" s="297"/>
    </row>
    <row r="175" spans="1:64" s="8" customFormat="1" ht="25.5" x14ac:dyDescent="0.2">
      <c r="A175" s="263">
        <v>173</v>
      </c>
      <c r="B175" s="187" t="s">
        <v>1504</v>
      </c>
      <c r="C175" s="254" t="s">
        <v>1772</v>
      </c>
      <c r="D175" s="192"/>
      <c r="E175" s="190"/>
      <c r="F175" s="258">
        <v>49750</v>
      </c>
      <c r="G175" s="190">
        <v>15062.71</v>
      </c>
      <c r="H175" s="255">
        <v>34687.29</v>
      </c>
      <c r="I175" s="191">
        <v>30.28</v>
      </c>
      <c r="J175" s="187" t="s">
        <v>1056</v>
      </c>
      <c r="K175" s="192">
        <v>40875</v>
      </c>
      <c r="L175" s="192"/>
      <c r="M175" s="187"/>
      <c r="N175" s="187"/>
      <c r="O175" s="187" t="s">
        <v>269</v>
      </c>
      <c r="P175" s="187" t="s">
        <v>1501</v>
      </c>
      <c r="Q175" s="297"/>
      <c r="R175" s="297"/>
      <c r="S175" s="297"/>
      <c r="T175" s="297"/>
      <c r="U175" s="297"/>
      <c r="V175" s="297"/>
      <c r="W175" s="297"/>
      <c r="X175" s="297"/>
      <c r="Y175" s="297"/>
      <c r="Z175" s="297"/>
      <c r="AA175" s="297"/>
      <c r="AB175" s="297"/>
      <c r="AC175" s="297"/>
      <c r="AD175" s="297"/>
      <c r="AE175" s="297"/>
      <c r="AF175" s="297"/>
      <c r="AG175" s="297"/>
      <c r="AH175" s="297"/>
      <c r="AI175" s="297"/>
      <c r="AJ175" s="297"/>
      <c r="AK175" s="297"/>
      <c r="AL175" s="297"/>
      <c r="AM175" s="297"/>
      <c r="AN175" s="297"/>
      <c r="AO175" s="297"/>
      <c r="AP175" s="297"/>
      <c r="AQ175" s="297"/>
      <c r="AR175" s="297"/>
      <c r="AS175" s="297"/>
      <c r="AT175" s="297"/>
      <c r="AU175" s="297"/>
      <c r="AV175" s="297"/>
      <c r="AW175" s="297"/>
      <c r="AX175" s="297"/>
      <c r="AY175" s="297"/>
      <c r="AZ175" s="297"/>
      <c r="BA175" s="297"/>
      <c r="BB175" s="297"/>
      <c r="BC175" s="297"/>
      <c r="BD175" s="297"/>
      <c r="BE175" s="297"/>
      <c r="BF175" s="297"/>
      <c r="BG175" s="297"/>
      <c r="BH175" s="297"/>
      <c r="BI175" s="297"/>
      <c r="BJ175" s="297"/>
      <c r="BK175" s="297"/>
      <c r="BL175" s="297"/>
    </row>
    <row r="176" spans="1:64" s="8" customFormat="1" ht="51" x14ac:dyDescent="0.2">
      <c r="A176" s="263">
        <v>174</v>
      </c>
      <c r="B176" s="187" t="s">
        <v>1618</v>
      </c>
      <c r="C176" s="188" t="s">
        <v>1621</v>
      </c>
      <c r="D176" s="196"/>
      <c r="E176" s="189"/>
      <c r="F176" s="190">
        <v>42678</v>
      </c>
      <c r="G176" s="190">
        <v>12684.85</v>
      </c>
      <c r="H176" s="190">
        <v>29993.15</v>
      </c>
      <c r="I176" s="191">
        <v>29.72</v>
      </c>
      <c r="J176" s="196"/>
      <c r="K176" s="192">
        <v>40826</v>
      </c>
      <c r="L176" s="187"/>
      <c r="M176" s="190"/>
      <c r="N176" s="190"/>
      <c r="O176" s="187" t="s">
        <v>1123</v>
      </c>
      <c r="P176" s="187" t="s">
        <v>1619</v>
      </c>
      <c r="Q176" s="297"/>
      <c r="R176" s="297"/>
      <c r="S176" s="297"/>
      <c r="T176" s="297"/>
      <c r="U176" s="297"/>
      <c r="V176" s="297"/>
      <c r="W176" s="297"/>
      <c r="X176" s="297"/>
      <c r="Y176" s="297"/>
      <c r="Z176" s="297"/>
      <c r="AA176" s="297"/>
      <c r="AB176" s="297"/>
      <c r="AC176" s="297"/>
      <c r="AD176" s="297"/>
      <c r="AE176" s="297"/>
      <c r="AF176" s="297"/>
      <c r="AG176" s="297"/>
      <c r="AH176" s="297"/>
      <c r="AI176" s="297"/>
      <c r="AJ176" s="297"/>
      <c r="AK176" s="297"/>
      <c r="AL176" s="297"/>
      <c r="AM176" s="297"/>
      <c r="AN176" s="297"/>
      <c r="AO176" s="297"/>
      <c r="AP176" s="297"/>
      <c r="AQ176" s="297"/>
      <c r="AR176" s="297"/>
      <c r="AS176" s="297"/>
      <c r="AT176" s="297"/>
      <c r="AU176" s="297"/>
      <c r="AV176" s="297"/>
      <c r="AW176" s="297"/>
      <c r="AX176" s="297"/>
      <c r="AY176" s="297"/>
      <c r="AZ176" s="297"/>
      <c r="BA176" s="297"/>
      <c r="BB176" s="297"/>
      <c r="BC176" s="297"/>
      <c r="BD176" s="297"/>
      <c r="BE176" s="297"/>
      <c r="BF176" s="297"/>
      <c r="BG176" s="297"/>
      <c r="BH176" s="297"/>
      <c r="BI176" s="297"/>
      <c r="BJ176" s="297"/>
      <c r="BK176" s="297"/>
      <c r="BL176" s="297"/>
    </row>
    <row r="177" spans="1:64" s="8" customFormat="1" ht="51" x14ac:dyDescent="0.2">
      <c r="A177" s="263">
        <v>175</v>
      </c>
      <c r="B177" s="187" t="s">
        <v>1618</v>
      </c>
      <c r="C177" s="188" t="s">
        <v>1620</v>
      </c>
      <c r="D177" s="196"/>
      <c r="E177" s="189"/>
      <c r="F177" s="190">
        <v>22000</v>
      </c>
      <c r="G177" s="190">
        <v>22000</v>
      </c>
      <c r="H177" s="190">
        <v>0</v>
      </c>
      <c r="I177" s="191">
        <v>100</v>
      </c>
      <c r="J177" s="196"/>
      <c r="K177" s="192">
        <v>40898</v>
      </c>
      <c r="L177" s="187"/>
      <c r="M177" s="190"/>
      <c r="N177" s="190"/>
      <c r="O177" s="187" t="s">
        <v>1123</v>
      </c>
      <c r="P177" s="187" t="s">
        <v>1619</v>
      </c>
      <c r="Q177" s="297"/>
      <c r="R177" s="297"/>
      <c r="S177" s="297"/>
      <c r="T177" s="297"/>
      <c r="U177" s="297"/>
      <c r="V177" s="297"/>
      <c r="W177" s="297"/>
      <c r="X177" s="297"/>
      <c r="Y177" s="297"/>
      <c r="Z177" s="297"/>
      <c r="AA177" s="297"/>
      <c r="AB177" s="297"/>
      <c r="AC177" s="297"/>
      <c r="AD177" s="297"/>
      <c r="AE177" s="297"/>
      <c r="AF177" s="297"/>
      <c r="AG177" s="297"/>
      <c r="AH177" s="297"/>
      <c r="AI177" s="297"/>
      <c r="AJ177" s="297"/>
      <c r="AK177" s="297"/>
      <c r="AL177" s="297"/>
      <c r="AM177" s="297"/>
      <c r="AN177" s="297"/>
      <c r="AO177" s="297"/>
      <c r="AP177" s="297"/>
      <c r="AQ177" s="297"/>
      <c r="AR177" s="297"/>
      <c r="AS177" s="297"/>
      <c r="AT177" s="297"/>
      <c r="AU177" s="297"/>
      <c r="AV177" s="297"/>
      <c r="AW177" s="297"/>
      <c r="AX177" s="297"/>
      <c r="AY177" s="297"/>
      <c r="AZ177" s="297"/>
      <c r="BA177" s="297"/>
      <c r="BB177" s="297"/>
      <c r="BC177" s="297"/>
      <c r="BD177" s="297"/>
      <c r="BE177" s="297"/>
      <c r="BF177" s="297"/>
      <c r="BG177" s="297"/>
      <c r="BH177" s="297"/>
      <c r="BI177" s="297"/>
      <c r="BJ177" s="297"/>
      <c r="BK177" s="297"/>
      <c r="BL177" s="297"/>
    </row>
    <row r="178" spans="1:64" s="8" customFormat="1" ht="51" x14ac:dyDescent="0.2">
      <c r="A178" s="263">
        <v>176</v>
      </c>
      <c r="B178" s="187" t="s">
        <v>1618</v>
      </c>
      <c r="C178" s="188" t="s">
        <v>1622</v>
      </c>
      <c r="D178" s="196"/>
      <c r="E178" s="189"/>
      <c r="F178" s="190">
        <v>22000</v>
      </c>
      <c r="G178" s="190">
        <v>22000</v>
      </c>
      <c r="H178" s="190">
        <v>0</v>
      </c>
      <c r="I178" s="191">
        <v>100</v>
      </c>
      <c r="J178" s="196"/>
      <c r="K178" s="192">
        <v>40898</v>
      </c>
      <c r="L178" s="187"/>
      <c r="M178" s="190"/>
      <c r="N178" s="190"/>
      <c r="O178" s="187" t="s">
        <v>1123</v>
      </c>
      <c r="P178" s="187" t="s">
        <v>1619</v>
      </c>
      <c r="Q178" s="297"/>
      <c r="R178" s="297"/>
      <c r="S178" s="297"/>
      <c r="T178" s="297"/>
      <c r="U178" s="297"/>
      <c r="V178" s="297"/>
      <c r="W178" s="297"/>
      <c r="X178" s="297"/>
      <c r="Y178" s="297"/>
      <c r="Z178" s="297"/>
      <c r="AA178" s="297"/>
      <c r="AB178" s="297"/>
      <c r="AC178" s="297"/>
      <c r="AD178" s="297"/>
      <c r="AE178" s="297"/>
      <c r="AF178" s="297"/>
      <c r="AG178" s="297"/>
      <c r="AH178" s="297"/>
      <c r="AI178" s="297"/>
      <c r="AJ178" s="297"/>
      <c r="AK178" s="297"/>
      <c r="AL178" s="297"/>
      <c r="AM178" s="297"/>
      <c r="AN178" s="297"/>
      <c r="AO178" s="297"/>
      <c r="AP178" s="297"/>
      <c r="AQ178" s="297"/>
      <c r="AR178" s="297"/>
      <c r="AS178" s="297"/>
      <c r="AT178" s="297"/>
      <c r="AU178" s="297"/>
      <c r="AV178" s="297"/>
      <c r="AW178" s="297"/>
      <c r="AX178" s="297"/>
      <c r="AY178" s="297"/>
      <c r="AZ178" s="297"/>
      <c r="BA178" s="297"/>
      <c r="BB178" s="297"/>
      <c r="BC178" s="297"/>
      <c r="BD178" s="297"/>
      <c r="BE178" s="297"/>
      <c r="BF178" s="297"/>
      <c r="BG178" s="297"/>
      <c r="BH178" s="297"/>
      <c r="BI178" s="297"/>
      <c r="BJ178" s="297"/>
      <c r="BK178" s="297"/>
      <c r="BL178" s="297"/>
    </row>
    <row r="179" spans="1:64" s="8" customFormat="1" ht="25.5" x14ac:dyDescent="0.2">
      <c r="A179" s="263">
        <v>177</v>
      </c>
      <c r="B179" s="472" t="s">
        <v>1802</v>
      </c>
      <c r="C179" s="473" t="s">
        <v>1803</v>
      </c>
      <c r="D179" s="199"/>
      <c r="E179" s="200"/>
      <c r="F179" s="273">
        <v>8682219.7699999996</v>
      </c>
      <c r="G179" s="201">
        <v>0</v>
      </c>
      <c r="H179" s="201">
        <v>8682219.7699999996</v>
      </c>
      <c r="I179" s="202">
        <v>0</v>
      </c>
      <c r="J179" s="274"/>
      <c r="K179" s="203">
        <v>44260</v>
      </c>
      <c r="L179" s="203"/>
      <c r="M179" s="199" t="s">
        <v>1804</v>
      </c>
      <c r="N179" s="199"/>
      <c r="O179" s="199" t="s">
        <v>198</v>
      </c>
      <c r="P179" s="199" t="s">
        <v>821</v>
      </c>
      <c r="Q179" s="297"/>
      <c r="R179" s="297"/>
      <c r="S179" s="297"/>
      <c r="T179" s="297"/>
      <c r="U179" s="297"/>
      <c r="V179" s="297"/>
      <c r="W179" s="297"/>
      <c r="X179" s="297"/>
      <c r="Y179" s="297"/>
      <c r="Z179" s="297"/>
      <c r="AA179" s="297"/>
      <c r="AB179" s="297"/>
      <c r="AC179" s="297"/>
      <c r="AD179" s="297"/>
      <c r="AE179" s="297"/>
      <c r="AF179" s="297"/>
      <c r="AG179" s="297"/>
      <c r="AH179" s="297"/>
      <c r="AI179" s="297"/>
      <c r="AJ179" s="297"/>
      <c r="AK179" s="297"/>
      <c r="AL179" s="297"/>
      <c r="AM179" s="297"/>
      <c r="AN179" s="297"/>
      <c r="AO179" s="297"/>
      <c r="AP179" s="297"/>
      <c r="AQ179" s="297"/>
      <c r="AR179" s="297"/>
      <c r="AS179" s="297"/>
      <c r="AT179" s="297"/>
      <c r="AU179" s="297"/>
      <c r="AV179" s="297"/>
      <c r="AW179" s="297"/>
      <c r="AX179" s="297"/>
      <c r="AY179" s="297"/>
      <c r="AZ179" s="297"/>
      <c r="BA179" s="297"/>
      <c r="BB179" s="297"/>
      <c r="BC179" s="297"/>
      <c r="BD179" s="297"/>
      <c r="BE179" s="297"/>
      <c r="BF179" s="297"/>
      <c r="BG179" s="297"/>
      <c r="BH179" s="297"/>
      <c r="BI179" s="297"/>
      <c r="BJ179" s="297"/>
      <c r="BK179" s="297"/>
      <c r="BL179" s="297"/>
    </row>
    <row r="180" spans="1:64" s="8" customFormat="1" ht="38.25" x14ac:dyDescent="0.2">
      <c r="A180" s="263">
        <v>178</v>
      </c>
      <c r="B180" s="472" t="s">
        <v>1805</v>
      </c>
      <c r="C180" s="473" t="s">
        <v>1803</v>
      </c>
      <c r="D180" s="199"/>
      <c r="E180" s="200"/>
      <c r="F180" s="439">
        <v>5775027.1299999999</v>
      </c>
      <c r="G180" s="201">
        <v>0</v>
      </c>
      <c r="H180" s="201">
        <v>5775027.1299999999</v>
      </c>
      <c r="I180" s="202">
        <v>0</v>
      </c>
      <c r="J180" s="275"/>
      <c r="K180" s="203">
        <v>44260</v>
      </c>
      <c r="L180" s="203"/>
      <c r="M180" s="199" t="s">
        <v>1804</v>
      </c>
      <c r="N180" s="199"/>
      <c r="O180" s="199" t="s">
        <v>198</v>
      </c>
      <c r="P180" s="199" t="s">
        <v>821</v>
      </c>
      <c r="Q180" s="297"/>
      <c r="R180" s="297"/>
      <c r="S180" s="297"/>
      <c r="T180" s="297"/>
      <c r="U180" s="297"/>
      <c r="V180" s="297"/>
      <c r="W180" s="297"/>
      <c r="X180" s="297"/>
      <c r="Y180" s="297"/>
      <c r="Z180" s="297"/>
      <c r="AA180" s="297"/>
      <c r="AB180" s="297"/>
      <c r="AC180" s="297"/>
      <c r="AD180" s="297"/>
      <c r="AE180" s="297"/>
      <c r="AF180" s="297"/>
      <c r="AG180" s="297"/>
      <c r="AH180" s="297"/>
      <c r="AI180" s="297"/>
      <c r="AJ180" s="297"/>
      <c r="AK180" s="297"/>
      <c r="AL180" s="297"/>
      <c r="AM180" s="297"/>
      <c r="AN180" s="297"/>
      <c r="AO180" s="297"/>
      <c r="AP180" s="297"/>
      <c r="AQ180" s="297"/>
      <c r="AR180" s="297"/>
      <c r="AS180" s="297"/>
      <c r="AT180" s="297"/>
      <c r="AU180" s="297"/>
      <c r="AV180" s="297"/>
      <c r="AW180" s="297"/>
      <c r="AX180" s="297"/>
      <c r="AY180" s="297"/>
      <c r="AZ180" s="297"/>
      <c r="BA180" s="297"/>
      <c r="BB180" s="297"/>
      <c r="BC180" s="297"/>
      <c r="BD180" s="297"/>
      <c r="BE180" s="297"/>
      <c r="BF180" s="297"/>
      <c r="BG180" s="297"/>
      <c r="BH180" s="297"/>
      <c r="BI180" s="297"/>
      <c r="BJ180" s="297"/>
      <c r="BK180" s="297"/>
      <c r="BL180" s="297"/>
    </row>
    <row r="181" spans="1:64" s="8" customFormat="1" ht="25.5" x14ac:dyDescent="0.2">
      <c r="A181" s="263">
        <v>179</v>
      </c>
      <c r="B181" s="469" t="s">
        <v>1315</v>
      </c>
      <c r="C181" s="471" t="s">
        <v>1776</v>
      </c>
      <c r="D181" s="261" t="s">
        <v>1316</v>
      </c>
      <c r="E181" s="190">
        <v>49.9</v>
      </c>
      <c r="F181" s="262">
        <v>11035724.960000001</v>
      </c>
      <c r="G181" s="190">
        <v>441429</v>
      </c>
      <c r="H181" s="261">
        <v>10594295.960000001</v>
      </c>
      <c r="I181" s="191">
        <v>4</v>
      </c>
      <c r="J181" s="187"/>
      <c r="K181" s="192">
        <v>44180</v>
      </c>
      <c r="L181" s="192"/>
      <c r="M181" s="187"/>
      <c r="N181" s="187"/>
      <c r="O181" s="187" t="s">
        <v>269</v>
      </c>
      <c r="P181" s="187" t="s">
        <v>1527</v>
      </c>
      <c r="Q181" s="297"/>
      <c r="R181" s="297"/>
      <c r="S181" s="297"/>
      <c r="T181" s="297"/>
      <c r="U181" s="297"/>
      <c r="V181" s="297"/>
      <c r="W181" s="297"/>
      <c r="X181" s="297"/>
      <c r="Y181" s="297"/>
      <c r="Z181" s="297"/>
      <c r="AA181" s="297"/>
      <c r="AB181" s="297"/>
      <c r="AC181" s="297"/>
      <c r="AD181" s="297"/>
      <c r="AE181" s="297"/>
      <c r="AF181" s="297"/>
      <c r="AG181" s="297"/>
      <c r="AH181" s="297"/>
      <c r="AI181" s="297"/>
      <c r="AJ181" s="297"/>
      <c r="AK181" s="297"/>
      <c r="AL181" s="297"/>
      <c r="AM181" s="297"/>
      <c r="AN181" s="297"/>
      <c r="AO181" s="297"/>
      <c r="AP181" s="297"/>
      <c r="AQ181" s="297"/>
      <c r="AR181" s="297"/>
      <c r="AS181" s="297"/>
      <c r="AT181" s="297"/>
      <c r="AU181" s="297"/>
      <c r="AV181" s="297"/>
      <c r="AW181" s="297"/>
      <c r="AX181" s="297"/>
      <c r="AY181" s="297"/>
      <c r="AZ181" s="297"/>
      <c r="BA181" s="297"/>
      <c r="BB181" s="297"/>
      <c r="BC181" s="297"/>
      <c r="BD181" s="297"/>
      <c r="BE181" s="297"/>
      <c r="BF181" s="297"/>
      <c r="BG181" s="297"/>
      <c r="BH181" s="297"/>
      <c r="BI181" s="297"/>
      <c r="BJ181" s="297"/>
      <c r="BK181" s="297"/>
      <c r="BL181" s="297"/>
    </row>
    <row r="182" spans="1:64" s="8" customFormat="1" ht="25.5" x14ac:dyDescent="0.2">
      <c r="A182" s="263">
        <v>180</v>
      </c>
      <c r="B182" s="469" t="s">
        <v>1317</v>
      </c>
      <c r="C182" s="470" t="s">
        <v>1776</v>
      </c>
      <c r="D182" s="187" t="s">
        <v>1318</v>
      </c>
      <c r="E182" s="189" t="s">
        <v>1319</v>
      </c>
      <c r="F182" s="190">
        <v>97144.68</v>
      </c>
      <c r="G182" s="190">
        <v>3885.84</v>
      </c>
      <c r="H182" s="190">
        <v>93258.84</v>
      </c>
      <c r="I182" s="191">
        <v>4</v>
      </c>
      <c r="J182" s="187"/>
      <c r="K182" s="192">
        <v>44180</v>
      </c>
      <c r="L182" s="187"/>
      <c r="M182" s="187"/>
      <c r="N182" s="187"/>
      <c r="O182" s="187" t="s">
        <v>269</v>
      </c>
      <c r="P182" s="187" t="s">
        <v>1527</v>
      </c>
      <c r="Q182" s="297"/>
      <c r="R182" s="297"/>
      <c r="S182" s="297"/>
      <c r="T182" s="297"/>
      <c r="U182" s="297"/>
      <c r="V182" s="297"/>
      <c r="W182" s="297"/>
      <c r="X182" s="297"/>
      <c r="Y182" s="297"/>
      <c r="Z182" s="297"/>
      <c r="AA182" s="297"/>
      <c r="AB182" s="297"/>
      <c r="AC182" s="297"/>
      <c r="AD182" s="297"/>
      <c r="AE182" s="297"/>
      <c r="AF182" s="297"/>
      <c r="AG182" s="297"/>
      <c r="AH182" s="297"/>
      <c r="AI182" s="297"/>
      <c r="AJ182" s="297"/>
      <c r="AK182" s="297"/>
      <c r="AL182" s="297"/>
      <c r="AM182" s="297"/>
      <c r="AN182" s="297"/>
      <c r="AO182" s="297"/>
      <c r="AP182" s="297"/>
      <c r="AQ182" s="297"/>
      <c r="AR182" s="297"/>
      <c r="AS182" s="297"/>
      <c r="AT182" s="297"/>
      <c r="AU182" s="297"/>
      <c r="AV182" s="297"/>
      <c r="AW182" s="297"/>
      <c r="AX182" s="297"/>
      <c r="AY182" s="297"/>
      <c r="AZ182" s="297"/>
      <c r="BA182" s="297"/>
      <c r="BB182" s="297"/>
      <c r="BC182" s="297"/>
      <c r="BD182" s="297"/>
      <c r="BE182" s="297"/>
      <c r="BF182" s="297"/>
      <c r="BG182" s="297"/>
      <c r="BH182" s="297"/>
      <c r="BI182" s="297"/>
      <c r="BJ182" s="297"/>
      <c r="BK182" s="297"/>
      <c r="BL182" s="297"/>
    </row>
    <row r="183" spans="1:64" s="8" customFormat="1" ht="25.5" x14ac:dyDescent="0.2">
      <c r="A183" s="263">
        <v>181</v>
      </c>
      <c r="B183" s="469" t="s">
        <v>1451</v>
      </c>
      <c r="C183" s="471" t="s">
        <v>1769</v>
      </c>
      <c r="D183" s="192" t="s">
        <v>1028</v>
      </c>
      <c r="E183" s="190">
        <v>597</v>
      </c>
      <c r="F183" s="198">
        <v>1717330</v>
      </c>
      <c r="G183" s="190">
        <v>429332.4</v>
      </c>
      <c r="H183" s="198">
        <v>1287997.6000000001</v>
      </c>
      <c r="I183" s="191"/>
      <c r="J183" s="187">
        <v>92.46</v>
      </c>
      <c r="K183" s="192">
        <v>42970</v>
      </c>
      <c r="L183" s="192"/>
      <c r="M183" s="187"/>
      <c r="N183" s="187"/>
      <c r="O183" s="187" t="s">
        <v>198</v>
      </c>
      <c r="P183" s="187" t="s">
        <v>821</v>
      </c>
      <c r="Q183" s="297"/>
      <c r="R183" s="297"/>
      <c r="S183" s="297"/>
      <c r="T183" s="297"/>
      <c r="U183" s="297"/>
      <c r="V183" s="297"/>
      <c r="W183" s="297"/>
      <c r="X183" s="297"/>
      <c r="Y183" s="297"/>
      <c r="Z183" s="297"/>
      <c r="AA183" s="297"/>
      <c r="AB183" s="297"/>
      <c r="AC183" s="297"/>
      <c r="AD183" s="297"/>
      <c r="AE183" s="297"/>
      <c r="AF183" s="297"/>
      <c r="AG183" s="297"/>
      <c r="AH183" s="297"/>
      <c r="AI183" s="297"/>
      <c r="AJ183" s="297"/>
      <c r="AK183" s="297"/>
      <c r="AL183" s="297"/>
      <c r="AM183" s="297"/>
      <c r="AN183" s="297"/>
      <c r="AO183" s="297"/>
      <c r="AP183" s="297"/>
      <c r="AQ183" s="297"/>
      <c r="AR183" s="297"/>
      <c r="AS183" s="297"/>
      <c r="AT183" s="297"/>
      <c r="AU183" s="297"/>
      <c r="AV183" s="297"/>
      <c r="AW183" s="297"/>
      <c r="AX183" s="297"/>
      <c r="AY183" s="297"/>
      <c r="AZ183" s="297"/>
      <c r="BA183" s="297"/>
      <c r="BB183" s="297"/>
      <c r="BC183" s="297"/>
      <c r="BD183" s="297"/>
      <c r="BE183" s="297"/>
      <c r="BF183" s="297"/>
      <c r="BG183" s="297"/>
      <c r="BH183" s="297"/>
      <c r="BI183" s="297"/>
      <c r="BJ183" s="297"/>
      <c r="BK183" s="297"/>
      <c r="BL183" s="297"/>
    </row>
    <row r="184" spans="1:64" s="8" customFormat="1" ht="51" x14ac:dyDescent="0.2">
      <c r="A184" s="263">
        <v>182</v>
      </c>
      <c r="B184" s="187" t="s">
        <v>1511</v>
      </c>
      <c r="C184" s="254" t="s">
        <v>1772</v>
      </c>
      <c r="D184" s="192"/>
      <c r="E184" s="190"/>
      <c r="F184" s="198">
        <v>480000</v>
      </c>
      <c r="G184" s="190">
        <v>76000</v>
      </c>
      <c r="H184" s="255">
        <v>404000</v>
      </c>
      <c r="I184" s="191">
        <v>15.83</v>
      </c>
      <c r="J184" s="259" t="s">
        <v>1056</v>
      </c>
      <c r="K184" s="192">
        <v>43038</v>
      </c>
      <c r="L184" s="192"/>
      <c r="M184" s="187"/>
      <c r="N184" s="187"/>
      <c r="O184" s="187" t="s">
        <v>269</v>
      </c>
      <c r="P184" s="187" t="s">
        <v>1501</v>
      </c>
      <c r="Q184" s="297"/>
      <c r="R184" s="297"/>
      <c r="S184" s="297"/>
      <c r="T184" s="297"/>
      <c r="U184" s="297"/>
      <c r="V184" s="297"/>
      <c r="W184" s="297"/>
      <c r="X184" s="297"/>
      <c r="Y184" s="297"/>
      <c r="Z184" s="297"/>
      <c r="AA184" s="297"/>
      <c r="AB184" s="297"/>
      <c r="AC184" s="297"/>
      <c r="AD184" s="297"/>
      <c r="AE184" s="297"/>
      <c r="AF184" s="297"/>
      <c r="AG184" s="297"/>
      <c r="AH184" s="297"/>
      <c r="AI184" s="297"/>
      <c r="AJ184" s="297"/>
      <c r="AK184" s="297"/>
      <c r="AL184" s="297"/>
      <c r="AM184" s="297"/>
      <c r="AN184" s="297"/>
      <c r="AO184" s="297"/>
      <c r="AP184" s="297"/>
      <c r="AQ184" s="297"/>
      <c r="AR184" s="297"/>
      <c r="AS184" s="297"/>
      <c r="AT184" s="297"/>
      <c r="AU184" s="297"/>
      <c r="AV184" s="297"/>
      <c r="AW184" s="297"/>
      <c r="AX184" s="297"/>
      <c r="AY184" s="297"/>
      <c r="AZ184" s="297"/>
      <c r="BA184" s="297"/>
      <c r="BB184" s="297"/>
      <c r="BC184" s="297"/>
      <c r="BD184" s="297"/>
      <c r="BE184" s="297"/>
      <c r="BF184" s="297"/>
      <c r="BG184" s="297"/>
      <c r="BH184" s="297"/>
      <c r="BI184" s="297"/>
      <c r="BJ184" s="297"/>
      <c r="BK184" s="297"/>
      <c r="BL184" s="297"/>
    </row>
    <row r="185" spans="1:64" s="8" customFormat="1" ht="25.5" x14ac:dyDescent="0.2">
      <c r="A185" s="263">
        <v>183</v>
      </c>
      <c r="B185" s="187" t="s">
        <v>1503</v>
      </c>
      <c r="C185" s="254" t="s">
        <v>1772</v>
      </c>
      <c r="D185" s="194"/>
      <c r="E185" s="190"/>
      <c r="F185" s="257">
        <v>49750</v>
      </c>
      <c r="G185" s="190">
        <v>15062.71</v>
      </c>
      <c r="H185" s="255">
        <v>34687.29</v>
      </c>
      <c r="I185" s="191">
        <v>30.28</v>
      </c>
      <c r="J185" s="187" t="s">
        <v>1056</v>
      </c>
      <c r="K185" s="192">
        <v>40875</v>
      </c>
      <c r="L185" s="192"/>
      <c r="M185" s="187"/>
      <c r="N185" s="187"/>
      <c r="O185" s="187" t="s">
        <v>269</v>
      </c>
      <c r="P185" s="187" t="s">
        <v>1501</v>
      </c>
      <c r="Q185" s="297"/>
      <c r="R185" s="297"/>
      <c r="S185" s="297"/>
      <c r="T185" s="297"/>
      <c r="U185" s="297"/>
      <c r="V185" s="297"/>
      <c r="W185" s="297"/>
      <c r="X185" s="297"/>
      <c r="Y185" s="297"/>
      <c r="Z185" s="297"/>
      <c r="AA185" s="297"/>
      <c r="AB185" s="297"/>
      <c r="AC185" s="297"/>
      <c r="AD185" s="297"/>
      <c r="AE185" s="297"/>
      <c r="AF185" s="297"/>
      <c r="AG185" s="297"/>
      <c r="AH185" s="297"/>
      <c r="AI185" s="297"/>
      <c r="AJ185" s="297"/>
      <c r="AK185" s="297"/>
      <c r="AL185" s="297"/>
      <c r="AM185" s="297"/>
      <c r="AN185" s="297"/>
      <c r="AO185" s="297"/>
      <c r="AP185" s="297"/>
      <c r="AQ185" s="297"/>
      <c r="AR185" s="297"/>
      <c r="AS185" s="297"/>
      <c r="AT185" s="297"/>
      <c r="AU185" s="297"/>
      <c r="AV185" s="297"/>
      <c r="AW185" s="297"/>
      <c r="AX185" s="297"/>
      <c r="AY185" s="297"/>
      <c r="AZ185" s="297"/>
      <c r="BA185" s="297"/>
      <c r="BB185" s="297"/>
      <c r="BC185" s="297"/>
      <c r="BD185" s="297"/>
      <c r="BE185" s="297"/>
      <c r="BF185" s="297"/>
      <c r="BG185" s="297"/>
      <c r="BH185" s="297"/>
      <c r="BI185" s="297"/>
      <c r="BJ185" s="297"/>
      <c r="BK185" s="297"/>
      <c r="BL185" s="297"/>
    </row>
    <row r="186" spans="1:64" s="8" customFormat="1" ht="25.5" x14ac:dyDescent="0.2">
      <c r="A186" s="263">
        <v>184</v>
      </c>
      <c r="B186" s="187" t="s">
        <v>1504</v>
      </c>
      <c r="C186" s="254" t="s">
        <v>1772</v>
      </c>
      <c r="D186" s="192"/>
      <c r="E186" s="190"/>
      <c r="F186" s="258">
        <v>49750</v>
      </c>
      <c r="G186" s="190">
        <v>15062.71</v>
      </c>
      <c r="H186" s="255">
        <v>34687.29</v>
      </c>
      <c r="I186" s="191">
        <v>30.28</v>
      </c>
      <c r="J186" s="187" t="s">
        <v>1056</v>
      </c>
      <c r="K186" s="192">
        <v>40875</v>
      </c>
      <c r="L186" s="192"/>
      <c r="M186" s="187"/>
      <c r="N186" s="187"/>
      <c r="O186" s="187" t="s">
        <v>269</v>
      </c>
      <c r="P186" s="187" t="s">
        <v>1501</v>
      </c>
      <c r="Q186" s="297"/>
      <c r="R186" s="297"/>
      <c r="S186" s="297"/>
      <c r="T186" s="297"/>
      <c r="U186" s="297"/>
      <c r="V186" s="297"/>
      <c r="W186" s="297"/>
      <c r="X186" s="297"/>
      <c r="Y186" s="297"/>
      <c r="Z186" s="297"/>
      <c r="AA186" s="297"/>
      <c r="AB186" s="297"/>
      <c r="AC186" s="297"/>
      <c r="AD186" s="297"/>
      <c r="AE186" s="297"/>
      <c r="AF186" s="297"/>
      <c r="AG186" s="297"/>
      <c r="AH186" s="297"/>
      <c r="AI186" s="297"/>
      <c r="AJ186" s="297"/>
      <c r="AK186" s="297"/>
      <c r="AL186" s="297"/>
      <c r="AM186" s="297"/>
      <c r="AN186" s="297"/>
      <c r="AO186" s="297"/>
      <c r="AP186" s="297"/>
      <c r="AQ186" s="297"/>
      <c r="AR186" s="297"/>
      <c r="AS186" s="297"/>
      <c r="AT186" s="297"/>
      <c r="AU186" s="297"/>
      <c r="AV186" s="297"/>
      <c r="AW186" s="297"/>
      <c r="AX186" s="297"/>
      <c r="AY186" s="297"/>
      <c r="AZ186" s="297"/>
      <c r="BA186" s="297"/>
      <c r="BB186" s="297"/>
      <c r="BC186" s="297"/>
      <c r="BD186" s="297"/>
      <c r="BE186" s="297"/>
      <c r="BF186" s="297"/>
      <c r="BG186" s="297"/>
      <c r="BH186" s="297"/>
      <c r="BI186" s="297"/>
      <c r="BJ186" s="297"/>
      <c r="BK186" s="297"/>
      <c r="BL186" s="297"/>
    </row>
    <row r="187" spans="1:64" s="8" customFormat="1" ht="25.5" x14ac:dyDescent="0.2">
      <c r="A187" s="263">
        <v>185</v>
      </c>
      <c r="B187" s="187" t="s">
        <v>1456</v>
      </c>
      <c r="C187" s="188" t="s">
        <v>1736</v>
      </c>
      <c r="D187" s="187"/>
      <c r="E187" s="189"/>
      <c r="F187" s="190">
        <v>96700</v>
      </c>
      <c r="G187" s="190">
        <v>1880.27</v>
      </c>
      <c r="H187" s="190">
        <v>94819.73</v>
      </c>
      <c r="I187" s="191"/>
      <c r="J187" s="239"/>
      <c r="K187" s="192"/>
      <c r="L187" s="190"/>
      <c r="M187" s="190"/>
      <c r="N187" s="193"/>
      <c r="O187" s="187" t="s">
        <v>198</v>
      </c>
      <c r="P187" s="187" t="s">
        <v>821</v>
      </c>
      <c r="Q187" s="297"/>
      <c r="R187" s="297"/>
      <c r="S187" s="297"/>
      <c r="T187" s="297"/>
      <c r="U187" s="297"/>
      <c r="V187" s="297"/>
      <c r="W187" s="297"/>
      <c r="X187" s="297"/>
      <c r="Y187" s="297"/>
      <c r="Z187" s="297"/>
      <c r="AA187" s="297"/>
      <c r="AB187" s="297"/>
      <c r="AC187" s="297"/>
      <c r="AD187" s="297"/>
      <c r="AE187" s="297"/>
      <c r="AF187" s="297"/>
      <c r="AG187" s="297"/>
      <c r="AH187" s="297"/>
      <c r="AI187" s="297"/>
      <c r="AJ187" s="297"/>
      <c r="AK187" s="297"/>
      <c r="AL187" s="297"/>
      <c r="AM187" s="297"/>
      <c r="AN187" s="297"/>
      <c r="AO187" s="297"/>
      <c r="AP187" s="297"/>
      <c r="AQ187" s="297"/>
      <c r="AR187" s="297"/>
      <c r="AS187" s="297"/>
      <c r="AT187" s="297"/>
      <c r="AU187" s="297"/>
      <c r="AV187" s="297"/>
      <c r="AW187" s="297"/>
      <c r="AX187" s="297"/>
      <c r="AY187" s="297"/>
      <c r="AZ187" s="297"/>
      <c r="BA187" s="297"/>
      <c r="BB187" s="297"/>
      <c r="BC187" s="297"/>
      <c r="BD187" s="297"/>
      <c r="BE187" s="297"/>
      <c r="BF187" s="297"/>
      <c r="BG187" s="297"/>
      <c r="BH187" s="297"/>
      <c r="BI187" s="297"/>
      <c r="BJ187" s="297"/>
      <c r="BK187" s="297"/>
      <c r="BL187" s="297"/>
    </row>
    <row r="188" spans="1:64" s="8" customFormat="1" ht="25.5" x14ac:dyDescent="0.2">
      <c r="A188" s="263">
        <v>186</v>
      </c>
      <c r="B188" s="187" t="s">
        <v>1457</v>
      </c>
      <c r="C188" s="188" t="s">
        <v>1736</v>
      </c>
      <c r="D188" s="187"/>
      <c r="E188" s="189"/>
      <c r="F188" s="190">
        <v>96700</v>
      </c>
      <c r="G188" s="190">
        <v>1074.44</v>
      </c>
      <c r="H188" s="190">
        <v>95625.56</v>
      </c>
      <c r="I188" s="191"/>
      <c r="J188" s="239"/>
      <c r="K188" s="192"/>
      <c r="L188" s="190"/>
      <c r="M188" s="190"/>
      <c r="N188" s="193"/>
      <c r="O188" s="187" t="s">
        <v>198</v>
      </c>
      <c r="P188" s="187" t="s">
        <v>821</v>
      </c>
      <c r="Q188" s="297"/>
      <c r="R188" s="297"/>
      <c r="S188" s="297"/>
      <c r="T188" s="297"/>
      <c r="U188" s="297"/>
      <c r="V188" s="297"/>
      <c r="W188" s="297"/>
      <c r="X188" s="297"/>
      <c r="Y188" s="297"/>
      <c r="Z188" s="297"/>
      <c r="AA188" s="297"/>
      <c r="AB188" s="297"/>
      <c r="AC188" s="297"/>
      <c r="AD188" s="297"/>
      <c r="AE188" s="297"/>
      <c r="AF188" s="297"/>
      <c r="AG188" s="297"/>
      <c r="AH188" s="297"/>
      <c r="AI188" s="297"/>
      <c r="AJ188" s="297"/>
      <c r="AK188" s="297"/>
      <c r="AL188" s="297"/>
      <c r="AM188" s="297"/>
      <c r="AN188" s="297"/>
      <c r="AO188" s="297"/>
      <c r="AP188" s="297"/>
      <c r="AQ188" s="297"/>
      <c r="AR188" s="297"/>
      <c r="AS188" s="297"/>
      <c r="AT188" s="297"/>
      <c r="AU188" s="297"/>
      <c r="AV188" s="297"/>
      <c r="AW188" s="297"/>
      <c r="AX188" s="297"/>
      <c r="AY188" s="297"/>
      <c r="AZ188" s="297"/>
      <c r="BA188" s="297"/>
      <c r="BB188" s="297"/>
      <c r="BC188" s="297"/>
      <c r="BD188" s="297"/>
      <c r="BE188" s="297"/>
      <c r="BF188" s="297"/>
      <c r="BG188" s="297"/>
      <c r="BH188" s="297"/>
      <c r="BI188" s="297"/>
      <c r="BJ188" s="297"/>
      <c r="BK188" s="297"/>
      <c r="BL188" s="297"/>
    </row>
    <row r="189" spans="1:64" s="8" customFormat="1" ht="25.5" x14ac:dyDescent="0.2">
      <c r="A189" s="263">
        <v>187</v>
      </c>
      <c r="B189" s="187" t="s">
        <v>1458</v>
      </c>
      <c r="C189" s="188" t="s">
        <v>1736</v>
      </c>
      <c r="D189" s="187"/>
      <c r="E189" s="189"/>
      <c r="F189" s="190">
        <v>96700</v>
      </c>
      <c r="G189" s="190">
        <v>805.83</v>
      </c>
      <c r="H189" s="190">
        <v>95894.17</v>
      </c>
      <c r="I189" s="191"/>
      <c r="J189" s="239"/>
      <c r="K189" s="192"/>
      <c r="L189" s="190"/>
      <c r="M189" s="190"/>
      <c r="N189" s="193"/>
      <c r="O189" s="187" t="s">
        <v>198</v>
      </c>
      <c r="P189" s="187" t="s">
        <v>821</v>
      </c>
      <c r="Q189" s="297"/>
      <c r="R189" s="297"/>
      <c r="S189" s="297"/>
      <c r="T189" s="297"/>
      <c r="U189" s="297"/>
      <c r="V189" s="297"/>
      <c r="W189" s="297"/>
      <c r="X189" s="297"/>
      <c r="Y189" s="297"/>
      <c r="Z189" s="297"/>
      <c r="AA189" s="297"/>
      <c r="AB189" s="297"/>
      <c r="AC189" s="297"/>
      <c r="AD189" s="297"/>
      <c r="AE189" s="297"/>
      <c r="AF189" s="297"/>
      <c r="AG189" s="297"/>
      <c r="AH189" s="297"/>
      <c r="AI189" s="297"/>
      <c r="AJ189" s="297"/>
      <c r="AK189" s="297"/>
      <c r="AL189" s="297"/>
      <c r="AM189" s="297"/>
      <c r="AN189" s="297"/>
      <c r="AO189" s="297"/>
      <c r="AP189" s="297"/>
      <c r="AQ189" s="297"/>
      <c r="AR189" s="297"/>
      <c r="AS189" s="297"/>
      <c r="AT189" s="297"/>
      <c r="AU189" s="297"/>
      <c r="AV189" s="297"/>
      <c r="AW189" s="297"/>
      <c r="AX189" s="297"/>
      <c r="AY189" s="297"/>
      <c r="AZ189" s="297"/>
      <c r="BA189" s="297"/>
      <c r="BB189" s="297"/>
      <c r="BC189" s="297"/>
      <c r="BD189" s="297"/>
      <c r="BE189" s="297"/>
      <c r="BF189" s="297"/>
      <c r="BG189" s="297"/>
      <c r="BH189" s="297"/>
      <c r="BI189" s="297"/>
      <c r="BJ189" s="297"/>
      <c r="BK189" s="297"/>
      <c r="BL189" s="297"/>
    </row>
    <row r="190" spans="1:64" s="8" customFormat="1" ht="25.5" x14ac:dyDescent="0.2">
      <c r="A190" s="263">
        <v>188</v>
      </c>
      <c r="B190" s="890" t="s">
        <v>2164</v>
      </c>
      <c r="C190" s="891" t="s">
        <v>2165</v>
      </c>
      <c r="D190" s="890"/>
      <c r="E190" s="892" t="s">
        <v>2175</v>
      </c>
      <c r="F190" s="893">
        <v>0</v>
      </c>
      <c r="G190" s="893">
        <v>0</v>
      </c>
      <c r="H190" s="893">
        <v>0</v>
      </c>
      <c r="I190" s="894">
        <v>100</v>
      </c>
      <c r="J190" s="895"/>
      <c r="K190" s="896"/>
      <c r="L190" s="893"/>
      <c r="M190" s="893"/>
      <c r="N190" s="897"/>
      <c r="O190" s="890" t="s">
        <v>2166</v>
      </c>
      <c r="P190" s="187" t="s">
        <v>1527</v>
      </c>
      <c r="Q190" s="297"/>
      <c r="R190" s="297"/>
      <c r="S190" s="297"/>
      <c r="T190" s="297"/>
      <c r="U190" s="297"/>
      <c r="V190" s="297"/>
      <c r="W190" s="297"/>
      <c r="X190" s="297"/>
      <c r="Y190" s="297"/>
      <c r="Z190" s="297"/>
      <c r="AA190" s="297"/>
      <c r="AB190" s="297"/>
      <c r="AC190" s="297"/>
      <c r="AD190" s="297"/>
      <c r="AE190" s="297"/>
      <c r="AF190" s="297"/>
      <c r="AG190" s="297"/>
      <c r="AH190" s="297"/>
      <c r="AI190" s="297"/>
      <c r="AJ190" s="297"/>
      <c r="AK190" s="297"/>
      <c r="AL190" s="297"/>
      <c r="AM190" s="297"/>
      <c r="AN190" s="297"/>
      <c r="AO190" s="297"/>
      <c r="AP190" s="297"/>
      <c r="AQ190" s="297"/>
      <c r="AR190" s="297"/>
      <c r="AS190" s="297"/>
      <c r="AT190" s="297"/>
      <c r="AU190" s="297"/>
      <c r="AV190" s="297"/>
      <c r="AW190" s="297"/>
      <c r="AX190" s="297"/>
      <c r="AY190" s="297"/>
      <c r="AZ190" s="297"/>
      <c r="BA190" s="297"/>
      <c r="BB190" s="297"/>
      <c r="BC190" s="297"/>
      <c r="BD190" s="297"/>
      <c r="BE190" s="297"/>
      <c r="BF190" s="297"/>
      <c r="BG190" s="297"/>
      <c r="BH190" s="297"/>
      <c r="BI190" s="297"/>
      <c r="BJ190" s="297"/>
      <c r="BK190" s="297"/>
      <c r="BL190" s="297"/>
    </row>
    <row r="191" spans="1:64" s="8" customFormat="1" ht="25.5" x14ac:dyDescent="0.2">
      <c r="A191" s="263">
        <v>189</v>
      </c>
      <c r="B191" s="890" t="s">
        <v>2167</v>
      </c>
      <c r="C191" s="891" t="s">
        <v>2168</v>
      </c>
      <c r="D191" s="890"/>
      <c r="E191" s="892" t="s">
        <v>2174</v>
      </c>
      <c r="F191" s="893">
        <v>0</v>
      </c>
      <c r="G191" s="893">
        <v>0</v>
      </c>
      <c r="H191" s="893">
        <v>0</v>
      </c>
      <c r="I191" s="894">
        <v>100</v>
      </c>
      <c r="J191" s="895"/>
      <c r="K191" s="896"/>
      <c r="L191" s="893"/>
      <c r="M191" s="893"/>
      <c r="N191" s="897"/>
      <c r="O191" s="890" t="s">
        <v>2166</v>
      </c>
      <c r="P191" s="187" t="s">
        <v>1527</v>
      </c>
      <c r="Q191" s="297"/>
      <c r="R191" s="297"/>
      <c r="S191" s="297"/>
      <c r="T191" s="297"/>
      <c r="U191" s="297"/>
      <c r="V191" s="297"/>
      <c r="W191" s="297"/>
      <c r="X191" s="297"/>
      <c r="Y191" s="297"/>
      <c r="Z191" s="297"/>
      <c r="AA191" s="297"/>
      <c r="AB191" s="297"/>
      <c r="AC191" s="297"/>
      <c r="AD191" s="297"/>
      <c r="AE191" s="297"/>
      <c r="AF191" s="297"/>
      <c r="AG191" s="297"/>
      <c r="AH191" s="297"/>
      <c r="AI191" s="297"/>
      <c r="AJ191" s="297"/>
      <c r="AK191" s="297"/>
      <c r="AL191" s="297"/>
      <c r="AM191" s="297"/>
      <c r="AN191" s="297"/>
      <c r="AO191" s="297"/>
      <c r="AP191" s="297"/>
      <c r="AQ191" s="297"/>
      <c r="AR191" s="297"/>
      <c r="AS191" s="297"/>
      <c r="AT191" s="297"/>
      <c r="AU191" s="297"/>
      <c r="AV191" s="297"/>
      <c r="AW191" s="297"/>
      <c r="AX191" s="297"/>
      <c r="AY191" s="297"/>
      <c r="AZ191" s="297"/>
      <c r="BA191" s="297"/>
      <c r="BB191" s="297"/>
      <c r="BC191" s="297"/>
      <c r="BD191" s="297"/>
      <c r="BE191" s="297"/>
      <c r="BF191" s="297"/>
      <c r="BG191" s="297"/>
      <c r="BH191" s="297"/>
      <c r="BI191" s="297"/>
      <c r="BJ191" s="297"/>
      <c r="BK191" s="297"/>
      <c r="BL191" s="297"/>
    </row>
    <row r="192" spans="1:64" s="8" customFormat="1" ht="25.5" x14ac:dyDescent="0.2">
      <c r="A192" s="263">
        <v>190</v>
      </c>
      <c r="B192" s="890" t="s">
        <v>1587</v>
      </c>
      <c r="C192" s="891" t="s">
        <v>2169</v>
      </c>
      <c r="D192" s="890" t="s">
        <v>2170</v>
      </c>
      <c r="E192" s="892" t="s">
        <v>2171</v>
      </c>
      <c r="F192" s="893">
        <v>2000000</v>
      </c>
      <c r="G192" s="893">
        <v>0</v>
      </c>
      <c r="H192" s="893">
        <v>2000000</v>
      </c>
      <c r="I192" s="894">
        <v>100</v>
      </c>
      <c r="J192" s="895"/>
      <c r="K192" s="896"/>
      <c r="L192" s="893"/>
      <c r="M192" s="893"/>
      <c r="N192" s="897"/>
      <c r="O192" s="890" t="s">
        <v>2166</v>
      </c>
      <c r="P192" s="187" t="s">
        <v>1527</v>
      </c>
      <c r="Q192" s="297"/>
      <c r="R192" s="297"/>
      <c r="S192" s="297"/>
      <c r="T192" s="297"/>
      <c r="U192" s="297"/>
      <c r="V192" s="297"/>
      <c r="W192" s="297"/>
      <c r="X192" s="297"/>
      <c r="Y192" s="297"/>
      <c r="Z192" s="297"/>
      <c r="AA192" s="297"/>
      <c r="AB192" s="297"/>
      <c r="AC192" s="297"/>
      <c r="AD192" s="297"/>
      <c r="AE192" s="297"/>
      <c r="AF192" s="297"/>
      <c r="AG192" s="297"/>
      <c r="AH192" s="297"/>
      <c r="AI192" s="297"/>
      <c r="AJ192" s="297"/>
      <c r="AK192" s="297"/>
      <c r="AL192" s="297"/>
      <c r="AM192" s="297"/>
      <c r="AN192" s="297"/>
      <c r="AO192" s="297"/>
      <c r="AP192" s="297"/>
      <c r="AQ192" s="297"/>
      <c r="AR192" s="297"/>
      <c r="AS192" s="297"/>
      <c r="AT192" s="297"/>
      <c r="AU192" s="297"/>
      <c r="AV192" s="297"/>
      <c r="AW192" s="297"/>
      <c r="AX192" s="297"/>
      <c r="AY192" s="297"/>
      <c r="AZ192" s="297"/>
      <c r="BA192" s="297"/>
      <c r="BB192" s="297"/>
      <c r="BC192" s="297"/>
      <c r="BD192" s="297"/>
      <c r="BE192" s="297"/>
      <c r="BF192" s="297"/>
      <c r="BG192" s="297"/>
      <c r="BH192" s="297"/>
      <c r="BI192" s="297"/>
      <c r="BJ192" s="297"/>
      <c r="BK192" s="297"/>
      <c r="BL192" s="297"/>
    </row>
    <row r="193" spans="1:64" s="8" customFormat="1" ht="63.75" x14ac:dyDescent="0.2">
      <c r="A193" s="263">
        <v>191</v>
      </c>
      <c r="B193" s="890" t="s">
        <v>2164</v>
      </c>
      <c r="C193" s="891" t="s">
        <v>2172</v>
      </c>
      <c r="D193" s="890"/>
      <c r="E193" s="892" t="s">
        <v>2173</v>
      </c>
      <c r="F193" s="893">
        <v>1900.2</v>
      </c>
      <c r="G193" s="893">
        <v>0</v>
      </c>
      <c r="H193" s="893">
        <v>0</v>
      </c>
      <c r="I193" s="894">
        <v>100</v>
      </c>
      <c r="J193" s="895"/>
      <c r="K193" s="896"/>
      <c r="L193" s="893"/>
      <c r="M193" s="893"/>
      <c r="N193" s="897"/>
      <c r="O193" s="890" t="s">
        <v>2166</v>
      </c>
      <c r="P193" s="187" t="s">
        <v>1527</v>
      </c>
      <c r="Q193" s="297"/>
      <c r="R193" s="297"/>
      <c r="S193" s="297"/>
      <c r="T193" s="297"/>
      <c r="U193" s="297"/>
      <c r="V193" s="297"/>
      <c r="W193" s="297"/>
      <c r="X193" s="297"/>
      <c r="Y193" s="297"/>
      <c r="Z193" s="297"/>
      <c r="AA193" s="297"/>
      <c r="AB193" s="297"/>
      <c r="AC193" s="297"/>
      <c r="AD193" s="297"/>
      <c r="AE193" s="297"/>
      <c r="AF193" s="297"/>
      <c r="AG193" s="297"/>
      <c r="AH193" s="297"/>
      <c r="AI193" s="297"/>
      <c r="AJ193" s="297"/>
      <c r="AK193" s="297"/>
      <c r="AL193" s="297"/>
      <c r="AM193" s="297"/>
      <c r="AN193" s="297"/>
      <c r="AO193" s="297"/>
      <c r="AP193" s="297"/>
      <c r="AQ193" s="297"/>
      <c r="AR193" s="297"/>
      <c r="AS193" s="297"/>
      <c r="AT193" s="297"/>
      <c r="AU193" s="297"/>
      <c r="AV193" s="297"/>
      <c r="AW193" s="297"/>
      <c r="AX193" s="297"/>
      <c r="AY193" s="297"/>
      <c r="AZ193" s="297"/>
      <c r="BA193" s="297"/>
      <c r="BB193" s="297"/>
      <c r="BC193" s="297"/>
      <c r="BD193" s="297"/>
      <c r="BE193" s="297"/>
      <c r="BF193" s="297"/>
      <c r="BG193" s="297"/>
      <c r="BH193" s="297"/>
      <c r="BI193" s="297"/>
      <c r="BJ193" s="297"/>
      <c r="BK193" s="297"/>
      <c r="BL193" s="297"/>
    </row>
    <row r="194" spans="1:64" s="8" customFormat="1" ht="25.5" x14ac:dyDescent="0.2">
      <c r="A194" s="263">
        <v>192</v>
      </c>
      <c r="B194" s="890" t="s">
        <v>1587</v>
      </c>
      <c r="C194" s="891" t="s">
        <v>2176</v>
      </c>
      <c r="D194" s="890"/>
      <c r="E194" s="892" t="s">
        <v>2177</v>
      </c>
      <c r="F194" s="893">
        <v>77.3</v>
      </c>
      <c r="G194" s="893">
        <v>0</v>
      </c>
      <c r="H194" s="893">
        <v>0</v>
      </c>
      <c r="I194" s="894">
        <v>100</v>
      </c>
      <c r="J194" s="895"/>
      <c r="K194" s="896"/>
      <c r="L194" s="893"/>
      <c r="M194" s="893"/>
      <c r="N194" s="897"/>
      <c r="O194" s="890" t="s">
        <v>2166</v>
      </c>
      <c r="P194" s="187" t="s">
        <v>1527</v>
      </c>
      <c r="Q194" s="297"/>
      <c r="R194" s="297"/>
      <c r="S194" s="297"/>
      <c r="T194" s="297"/>
      <c r="U194" s="297"/>
      <c r="V194" s="297"/>
      <c r="W194" s="297"/>
      <c r="X194" s="297"/>
      <c r="Y194" s="297"/>
      <c r="Z194" s="297"/>
      <c r="AA194" s="297"/>
      <c r="AB194" s="297"/>
      <c r="AC194" s="297"/>
      <c r="AD194" s="297"/>
      <c r="AE194" s="297"/>
      <c r="AF194" s="297"/>
      <c r="AG194" s="297"/>
      <c r="AH194" s="297"/>
      <c r="AI194" s="297"/>
      <c r="AJ194" s="297"/>
      <c r="AK194" s="297"/>
      <c r="AL194" s="297"/>
      <c r="AM194" s="297"/>
      <c r="AN194" s="297"/>
      <c r="AO194" s="297"/>
      <c r="AP194" s="297"/>
      <c r="AQ194" s="297"/>
      <c r="AR194" s="297"/>
      <c r="AS194" s="297"/>
      <c r="AT194" s="297"/>
      <c r="AU194" s="297"/>
      <c r="AV194" s="297"/>
      <c r="AW194" s="297"/>
      <c r="AX194" s="297"/>
      <c r="AY194" s="297"/>
      <c r="AZ194" s="297"/>
      <c r="BA194" s="297"/>
      <c r="BB194" s="297"/>
      <c r="BC194" s="297"/>
      <c r="BD194" s="297"/>
      <c r="BE194" s="297"/>
      <c r="BF194" s="297"/>
      <c r="BG194" s="297"/>
      <c r="BH194" s="297"/>
      <c r="BI194" s="297"/>
      <c r="BJ194" s="297"/>
      <c r="BK194" s="297"/>
      <c r="BL194" s="297"/>
    </row>
    <row r="195" spans="1:64" s="8" customFormat="1" ht="25.5" x14ac:dyDescent="0.2">
      <c r="A195" s="263">
        <v>193</v>
      </c>
      <c r="B195" s="890" t="s">
        <v>2164</v>
      </c>
      <c r="C195" s="891" t="s">
        <v>2178</v>
      </c>
      <c r="D195" s="890"/>
      <c r="E195" s="892" t="s">
        <v>2179</v>
      </c>
      <c r="F195" s="893">
        <v>120602.04</v>
      </c>
      <c r="G195" s="893"/>
      <c r="H195" s="893">
        <v>38885.99</v>
      </c>
      <c r="I195" s="894">
        <v>100</v>
      </c>
      <c r="J195" s="895"/>
      <c r="K195" s="896"/>
      <c r="L195" s="893"/>
      <c r="M195" s="893"/>
      <c r="N195" s="897"/>
      <c r="O195" s="890" t="s">
        <v>2166</v>
      </c>
      <c r="P195" s="187" t="s">
        <v>1527</v>
      </c>
      <c r="Q195" s="297"/>
      <c r="R195" s="297"/>
      <c r="S195" s="297"/>
      <c r="T195" s="297"/>
      <c r="U195" s="297"/>
      <c r="V195" s="297"/>
      <c r="W195" s="297"/>
      <c r="X195" s="297"/>
      <c r="Y195" s="297"/>
      <c r="Z195" s="297"/>
      <c r="AA195" s="297"/>
      <c r="AB195" s="297"/>
      <c r="AC195" s="297"/>
      <c r="AD195" s="297"/>
      <c r="AE195" s="297"/>
      <c r="AF195" s="297"/>
      <c r="AG195" s="297"/>
      <c r="AH195" s="297"/>
      <c r="AI195" s="297"/>
      <c r="AJ195" s="297"/>
      <c r="AK195" s="297"/>
      <c r="AL195" s="297"/>
      <c r="AM195" s="297"/>
      <c r="AN195" s="297"/>
      <c r="AO195" s="297"/>
      <c r="AP195" s="297"/>
      <c r="AQ195" s="297"/>
      <c r="AR195" s="297"/>
      <c r="AS195" s="297"/>
      <c r="AT195" s="297"/>
      <c r="AU195" s="297"/>
      <c r="AV195" s="297"/>
      <c r="AW195" s="297"/>
      <c r="AX195" s="297"/>
      <c r="AY195" s="297"/>
      <c r="AZ195" s="297"/>
      <c r="BA195" s="297"/>
      <c r="BB195" s="297"/>
      <c r="BC195" s="297"/>
      <c r="BD195" s="297"/>
      <c r="BE195" s="297"/>
      <c r="BF195" s="297"/>
      <c r="BG195" s="297"/>
      <c r="BH195" s="297"/>
      <c r="BI195" s="297"/>
      <c r="BJ195" s="297"/>
      <c r="BK195" s="297"/>
      <c r="BL195" s="297"/>
    </row>
    <row r="196" spans="1:64" s="8" customFormat="1" ht="51" x14ac:dyDescent="0.2">
      <c r="A196" s="263">
        <v>194</v>
      </c>
      <c r="B196" s="890" t="s">
        <v>2180</v>
      </c>
      <c r="C196" s="891" t="s">
        <v>2181</v>
      </c>
      <c r="D196" s="890"/>
      <c r="E196" s="892" t="s">
        <v>2182</v>
      </c>
      <c r="F196" s="893" t="s">
        <v>2183</v>
      </c>
      <c r="G196" s="893">
        <v>0</v>
      </c>
      <c r="H196" s="893">
        <v>0</v>
      </c>
      <c r="I196" s="894">
        <v>100</v>
      </c>
      <c r="J196" s="895"/>
      <c r="K196" s="896"/>
      <c r="L196" s="893"/>
      <c r="M196" s="893"/>
      <c r="N196" s="897"/>
      <c r="O196" s="890" t="s">
        <v>2166</v>
      </c>
      <c r="P196" s="187" t="s">
        <v>1527</v>
      </c>
      <c r="Q196" s="297"/>
      <c r="R196" s="297"/>
      <c r="S196" s="297"/>
      <c r="T196" s="297"/>
      <c r="U196" s="297"/>
      <c r="V196" s="297"/>
      <c r="W196" s="297"/>
      <c r="X196" s="297"/>
      <c r="Y196" s="297"/>
      <c r="Z196" s="297"/>
      <c r="AA196" s="297"/>
      <c r="AB196" s="297"/>
      <c r="AC196" s="297"/>
      <c r="AD196" s="297"/>
      <c r="AE196" s="297"/>
      <c r="AF196" s="297"/>
      <c r="AG196" s="297"/>
      <c r="AH196" s="297"/>
      <c r="AI196" s="297"/>
      <c r="AJ196" s="297"/>
      <c r="AK196" s="297"/>
      <c r="AL196" s="297"/>
      <c r="AM196" s="297"/>
      <c r="AN196" s="297"/>
      <c r="AO196" s="297"/>
      <c r="AP196" s="297"/>
      <c r="AQ196" s="297"/>
      <c r="AR196" s="297"/>
      <c r="AS196" s="297"/>
      <c r="AT196" s="297"/>
      <c r="AU196" s="297"/>
      <c r="AV196" s="297"/>
      <c r="AW196" s="297"/>
      <c r="AX196" s="297"/>
      <c r="AY196" s="297"/>
      <c r="AZ196" s="297"/>
      <c r="BA196" s="297"/>
      <c r="BB196" s="297"/>
      <c r="BC196" s="297"/>
      <c r="BD196" s="297"/>
      <c r="BE196" s="297"/>
      <c r="BF196" s="297"/>
      <c r="BG196" s="297"/>
      <c r="BH196" s="297"/>
      <c r="BI196" s="297"/>
      <c r="BJ196" s="297"/>
      <c r="BK196" s="297"/>
      <c r="BL196" s="297"/>
    </row>
    <row r="197" spans="1:64" s="8" customFormat="1" ht="38.25" x14ac:dyDescent="0.2">
      <c r="A197" s="263">
        <v>195</v>
      </c>
      <c r="B197" s="890" t="s">
        <v>2164</v>
      </c>
      <c r="C197" s="891" t="s">
        <v>2185</v>
      </c>
      <c r="D197" s="890"/>
      <c r="E197" s="892" t="s">
        <v>2182</v>
      </c>
      <c r="F197" s="893">
        <v>5727148.5700000003</v>
      </c>
      <c r="G197" s="893">
        <v>0</v>
      </c>
      <c r="H197" s="893">
        <v>4296601.04</v>
      </c>
      <c r="I197" s="894">
        <v>100</v>
      </c>
      <c r="J197" s="895"/>
      <c r="K197" s="896"/>
      <c r="L197" s="893"/>
      <c r="M197" s="893"/>
      <c r="N197" s="897"/>
      <c r="O197" s="890" t="s">
        <v>2166</v>
      </c>
      <c r="P197" s="187" t="s">
        <v>1527</v>
      </c>
      <c r="Q197" s="297"/>
      <c r="R197" s="297"/>
      <c r="S197" s="297"/>
      <c r="T197" s="297"/>
      <c r="U197" s="297"/>
      <c r="V197" s="297"/>
      <c r="W197" s="297"/>
      <c r="X197" s="297"/>
      <c r="Y197" s="297"/>
      <c r="Z197" s="297"/>
      <c r="AA197" s="297"/>
      <c r="AB197" s="297"/>
      <c r="AC197" s="297"/>
      <c r="AD197" s="297"/>
      <c r="AE197" s="297"/>
      <c r="AF197" s="297"/>
      <c r="AG197" s="297"/>
      <c r="AH197" s="297"/>
      <c r="AI197" s="297"/>
      <c r="AJ197" s="297"/>
      <c r="AK197" s="297"/>
      <c r="AL197" s="297"/>
      <c r="AM197" s="297"/>
      <c r="AN197" s="297"/>
      <c r="AO197" s="297"/>
      <c r="AP197" s="297"/>
      <c r="AQ197" s="297"/>
      <c r="AR197" s="297"/>
      <c r="AS197" s="297"/>
      <c r="AT197" s="297"/>
      <c r="AU197" s="297"/>
      <c r="AV197" s="297"/>
      <c r="AW197" s="297"/>
      <c r="AX197" s="297"/>
      <c r="AY197" s="297"/>
      <c r="AZ197" s="297"/>
      <c r="BA197" s="297"/>
      <c r="BB197" s="297"/>
      <c r="BC197" s="297"/>
      <c r="BD197" s="297"/>
      <c r="BE197" s="297"/>
      <c r="BF197" s="297"/>
      <c r="BG197" s="297"/>
      <c r="BH197" s="297"/>
      <c r="BI197" s="297"/>
      <c r="BJ197" s="297"/>
      <c r="BK197" s="297"/>
      <c r="BL197" s="297"/>
    </row>
    <row r="198" spans="1:64" s="8" customFormat="1" ht="89.25" x14ac:dyDescent="0.2">
      <c r="A198" s="263">
        <v>196</v>
      </c>
      <c r="B198" s="890" t="s">
        <v>2164</v>
      </c>
      <c r="C198" s="891" t="s">
        <v>2186</v>
      </c>
      <c r="D198" s="890"/>
      <c r="E198" s="892" t="s">
        <v>2187</v>
      </c>
      <c r="F198" s="893">
        <v>40400</v>
      </c>
      <c r="G198" s="893">
        <v>0</v>
      </c>
      <c r="H198" s="893">
        <v>0</v>
      </c>
      <c r="I198" s="894">
        <v>100</v>
      </c>
      <c r="J198" s="895"/>
      <c r="K198" s="896"/>
      <c r="L198" s="893"/>
      <c r="M198" s="893"/>
      <c r="N198" s="897"/>
      <c r="O198" s="890" t="s">
        <v>2166</v>
      </c>
      <c r="P198" s="187" t="s">
        <v>1527</v>
      </c>
      <c r="Q198" s="297"/>
      <c r="R198" s="297"/>
      <c r="S198" s="297"/>
      <c r="T198" s="297"/>
      <c r="U198" s="297"/>
      <c r="V198" s="297"/>
      <c r="W198" s="297"/>
      <c r="X198" s="297"/>
      <c r="Y198" s="297"/>
      <c r="Z198" s="297"/>
      <c r="AA198" s="297"/>
      <c r="AB198" s="297"/>
      <c r="AC198" s="297"/>
      <c r="AD198" s="297"/>
      <c r="AE198" s="297"/>
      <c r="AF198" s="297"/>
      <c r="AG198" s="297"/>
      <c r="AH198" s="297"/>
      <c r="AI198" s="297"/>
      <c r="AJ198" s="297"/>
      <c r="AK198" s="297"/>
      <c r="AL198" s="297"/>
      <c r="AM198" s="297"/>
      <c r="AN198" s="297"/>
      <c r="AO198" s="297"/>
      <c r="AP198" s="297"/>
      <c r="AQ198" s="297"/>
      <c r="AR198" s="297"/>
      <c r="AS198" s="297"/>
      <c r="AT198" s="297"/>
      <c r="AU198" s="297"/>
      <c r="AV198" s="297"/>
      <c r="AW198" s="297"/>
      <c r="AX198" s="297"/>
      <c r="AY198" s="297"/>
      <c r="AZ198" s="297"/>
      <c r="BA198" s="297"/>
      <c r="BB198" s="297"/>
      <c r="BC198" s="297"/>
      <c r="BD198" s="297"/>
      <c r="BE198" s="297"/>
      <c r="BF198" s="297"/>
      <c r="BG198" s="297"/>
      <c r="BH198" s="297"/>
      <c r="BI198" s="297"/>
      <c r="BJ198" s="297"/>
      <c r="BK198" s="297"/>
      <c r="BL198" s="297"/>
    </row>
    <row r="199" spans="1:64" s="8" customFormat="1" ht="25.5" x14ac:dyDescent="0.2">
      <c r="A199" s="263">
        <v>197</v>
      </c>
      <c r="B199" s="890" t="s">
        <v>2188</v>
      </c>
      <c r="C199" s="891" t="s">
        <v>2184</v>
      </c>
      <c r="D199" s="890"/>
      <c r="E199" s="892"/>
      <c r="F199" s="893">
        <v>15200</v>
      </c>
      <c r="G199" s="893">
        <v>0</v>
      </c>
      <c r="H199" s="893">
        <v>0</v>
      </c>
      <c r="I199" s="894">
        <v>100</v>
      </c>
      <c r="J199" s="895"/>
      <c r="K199" s="896"/>
      <c r="L199" s="893"/>
      <c r="M199" s="893"/>
      <c r="N199" s="897"/>
      <c r="O199" s="890" t="s">
        <v>2166</v>
      </c>
      <c r="P199" s="187" t="s">
        <v>1527</v>
      </c>
      <c r="Q199" s="297"/>
      <c r="R199" s="297"/>
      <c r="S199" s="297"/>
      <c r="T199" s="297"/>
      <c r="U199" s="297"/>
      <c r="V199" s="297"/>
      <c r="W199" s="297"/>
      <c r="X199" s="297"/>
      <c r="Y199" s="297"/>
      <c r="Z199" s="297"/>
      <c r="AA199" s="297"/>
      <c r="AB199" s="297"/>
      <c r="AC199" s="297"/>
      <c r="AD199" s="297"/>
      <c r="AE199" s="297"/>
      <c r="AF199" s="297"/>
      <c r="AG199" s="297"/>
      <c r="AH199" s="297"/>
      <c r="AI199" s="297"/>
      <c r="AJ199" s="297"/>
      <c r="AK199" s="297"/>
      <c r="AL199" s="297"/>
      <c r="AM199" s="297"/>
      <c r="AN199" s="297"/>
      <c r="AO199" s="297"/>
      <c r="AP199" s="297"/>
      <c r="AQ199" s="297"/>
      <c r="AR199" s="297"/>
      <c r="AS199" s="297"/>
      <c r="AT199" s="297"/>
      <c r="AU199" s="297"/>
      <c r="AV199" s="297"/>
      <c r="AW199" s="297"/>
      <c r="AX199" s="297"/>
      <c r="AY199" s="297"/>
      <c r="AZ199" s="297"/>
      <c r="BA199" s="297"/>
      <c r="BB199" s="297"/>
      <c r="BC199" s="297"/>
      <c r="BD199" s="297"/>
      <c r="BE199" s="297"/>
      <c r="BF199" s="297"/>
      <c r="BG199" s="297"/>
      <c r="BH199" s="297"/>
      <c r="BI199" s="297"/>
      <c r="BJ199" s="297"/>
      <c r="BK199" s="297"/>
      <c r="BL199" s="297"/>
    </row>
    <row r="200" spans="1:64" s="8" customFormat="1" ht="25.5" x14ac:dyDescent="0.2">
      <c r="A200" s="263">
        <v>198</v>
      </c>
      <c r="B200" s="890" t="s">
        <v>2189</v>
      </c>
      <c r="C200" s="891" t="s">
        <v>2184</v>
      </c>
      <c r="D200" s="890"/>
      <c r="E200" s="892"/>
      <c r="F200" s="893">
        <v>214100</v>
      </c>
      <c r="G200" s="893">
        <v>0</v>
      </c>
      <c r="H200" s="893">
        <v>0</v>
      </c>
      <c r="I200" s="894">
        <v>100</v>
      </c>
      <c r="J200" s="895"/>
      <c r="K200" s="896"/>
      <c r="L200" s="893"/>
      <c r="M200" s="893"/>
      <c r="N200" s="897"/>
      <c r="O200" s="890" t="s">
        <v>2166</v>
      </c>
      <c r="P200" s="187" t="s">
        <v>1527</v>
      </c>
      <c r="Q200" s="297"/>
      <c r="R200" s="297"/>
      <c r="S200" s="297"/>
      <c r="T200" s="297"/>
      <c r="U200" s="297"/>
      <c r="V200" s="297"/>
      <c r="W200" s="297"/>
      <c r="X200" s="297"/>
      <c r="Y200" s="297"/>
      <c r="Z200" s="297"/>
      <c r="AA200" s="297"/>
      <c r="AB200" s="297"/>
      <c r="AC200" s="297"/>
      <c r="AD200" s="297"/>
      <c r="AE200" s="297"/>
      <c r="AF200" s="297"/>
      <c r="AG200" s="297"/>
      <c r="AH200" s="297"/>
      <c r="AI200" s="297"/>
      <c r="AJ200" s="297"/>
      <c r="AK200" s="297"/>
      <c r="AL200" s="297"/>
      <c r="AM200" s="297"/>
      <c r="AN200" s="297"/>
      <c r="AO200" s="297"/>
      <c r="AP200" s="297"/>
      <c r="AQ200" s="297"/>
      <c r="AR200" s="297"/>
      <c r="AS200" s="297"/>
      <c r="AT200" s="297"/>
      <c r="AU200" s="297"/>
      <c r="AV200" s="297"/>
      <c r="AW200" s="297"/>
      <c r="AX200" s="297"/>
      <c r="AY200" s="297"/>
      <c r="AZ200" s="297"/>
      <c r="BA200" s="297"/>
      <c r="BB200" s="297"/>
      <c r="BC200" s="297"/>
      <c r="BD200" s="297"/>
      <c r="BE200" s="297"/>
      <c r="BF200" s="297"/>
      <c r="BG200" s="297"/>
      <c r="BH200" s="297"/>
      <c r="BI200" s="297"/>
      <c r="BJ200" s="297"/>
      <c r="BK200" s="297"/>
      <c r="BL200" s="297"/>
    </row>
    <row r="201" spans="1:64" s="8" customFormat="1" ht="25.5" x14ac:dyDescent="0.2">
      <c r="A201" s="263">
        <v>199</v>
      </c>
      <c r="B201" s="890" t="s">
        <v>2190</v>
      </c>
      <c r="C201" s="891" t="s">
        <v>2191</v>
      </c>
      <c r="D201" s="890"/>
      <c r="E201" s="892" t="s">
        <v>2192</v>
      </c>
      <c r="F201" s="893">
        <v>428000</v>
      </c>
      <c r="G201" s="893">
        <v>0</v>
      </c>
      <c r="H201" s="893">
        <v>281766</v>
      </c>
      <c r="I201" s="894">
        <v>100</v>
      </c>
      <c r="J201" s="895"/>
      <c r="K201" s="896"/>
      <c r="L201" s="893"/>
      <c r="M201" s="893"/>
      <c r="N201" s="897"/>
      <c r="O201" s="890" t="s">
        <v>2166</v>
      </c>
      <c r="P201" s="187" t="s">
        <v>1527</v>
      </c>
      <c r="Q201" s="297"/>
      <c r="R201" s="297"/>
      <c r="S201" s="297"/>
      <c r="T201" s="297"/>
      <c r="U201" s="297"/>
      <c r="V201" s="297"/>
      <c r="W201" s="297"/>
      <c r="X201" s="297"/>
      <c r="Y201" s="297"/>
      <c r="Z201" s="297"/>
      <c r="AA201" s="297"/>
      <c r="AB201" s="297"/>
      <c r="AC201" s="297"/>
      <c r="AD201" s="297"/>
      <c r="AE201" s="297"/>
      <c r="AF201" s="297"/>
      <c r="AG201" s="297"/>
      <c r="AH201" s="297"/>
      <c r="AI201" s="297"/>
      <c r="AJ201" s="297"/>
      <c r="AK201" s="297"/>
      <c r="AL201" s="297"/>
      <c r="AM201" s="297"/>
      <c r="AN201" s="297"/>
      <c r="AO201" s="297"/>
      <c r="AP201" s="297"/>
      <c r="AQ201" s="297"/>
      <c r="AR201" s="297"/>
      <c r="AS201" s="297"/>
      <c r="AT201" s="297"/>
      <c r="AU201" s="297"/>
      <c r="AV201" s="297"/>
      <c r="AW201" s="297"/>
      <c r="AX201" s="297"/>
      <c r="AY201" s="297"/>
      <c r="AZ201" s="297"/>
      <c r="BA201" s="297"/>
      <c r="BB201" s="297"/>
      <c r="BC201" s="297"/>
      <c r="BD201" s="297"/>
      <c r="BE201" s="297"/>
      <c r="BF201" s="297"/>
      <c r="BG201" s="297"/>
      <c r="BH201" s="297"/>
      <c r="BI201" s="297"/>
      <c r="BJ201" s="297"/>
      <c r="BK201" s="297"/>
      <c r="BL201" s="297"/>
    </row>
    <row r="202" spans="1:64" s="8" customFormat="1" ht="38.25" x14ac:dyDescent="0.2">
      <c r="A202" s="263">
        <v>200</v>
      </c>
      <c r="B202" s="890" t="s">
        <v>2164</v>
      </c>
      <c r="C202" s="891" t="s">
        <v>2193</v>
      </c>
      <c r="D202" s="890"/>
      <c r="E202" s="892" t="s">
        <v>2194</v>
      </c>
      <c r="F202" s="893" t="s">
        <v>2195</v>
      </c>
      <c r="G202" s="893">
        <v>0</v>
      </c>
      <c r="H202" s="893">
        <v>517491</v>
      </c>
      <c r="I202" s="894">
        <v>100</v>
      </c>
      <c r="J202" s="895"/>
      <c r="K202" s="896"/>
      <c r="L202" s="893"/>
      <c r="M202" s="893"/>
      <c r="N202" s="897"/>
      <c r="O202" s="890" t="s">
        <v>2166</v>
      </c>
      <c r="P202" s="187" t="s">
        <v>1527</v>
      </c>
      <c r="Q202" s="297"/>
      <c r="R202" s="297"/>
      <c r="S202" s="297"/>
      <c r="T202" s="297"/>
      <c r="U202" s="297"/>
      <c r="V202" s="297"/>
      <c r="W202" s="297"/>
      <c r="X202" s="297"/>
      <c r="Y202" s="297"/>
      <c r="Z202" s="297"/>
      <c r="AA202" s="297"/>
      <c r="AB202" s="297"/>
      <c r="AC202" s="297"/>
      <c r="AD202" s="297"/>
      <c r="AE202" s="297"/>
      <c r="AF202" s="297"/>
      <c r="AG202" s="297"/>
      <c r="AH202" s="297"/>
      <c r="AI202" s="297"/>
      <c r="AJ202" s="297"/>
      <c r="AK202" s="297"/>
      <c r="AL202" s="297"/>
      <c r="AM202" s="297"/>
      <c r="AN202" s="297"/>
      <c r="AO202" s="297"/>
      <c r="AP202" s="297"/>
      <c r="AQ202" s="297"/>
      <c r="AR202" s="297"/>
      <c r="AS202" s="297"/>
      <c r="AT202" s="297"/>
      <c r="AU202" s="297"/>
      <c r="AV202" s="297"/>
      <c r="AW202" s="297"/>
      <c r="AX202" s="297"/>
      <c r="AY202" s="297"/>
      <c r="AZ202" s="297"/>
      <c r="BA202" s="297"/>
      <c r="BB202" s="297"/>
      <c r="BC202" s="297"/>
      <c r="BD202" s="297"/>
      <c r="BE202" s="297"/>
      <c r="BF202" s="297"/>
      <c r="BG202" s="297"/>
      <c r="BH202" s="297"/>
      <c r="BI202" s="297"/>
      <c r="BJ202" s="297"/>
      <c r="BK202" s="297"/>
      <c r="BL202" s="297"/>
    </row>
    <row r="203" spans="1:64" s="8" customFormat="1" ht="25.5" x14ac:dyDescent="0.2">
      <c r="A203" s="263">
        <v>201</v>
      </c>
      <c r="B203" s="890" t="s">
        <v>2196</v>
      </c>
      <c r="C203" s="891" t="s">
        <v>2197</v>
      </c>
      <c r="D203" s="890" t="s">
        <v>2198</v>
      </c>
      <c r="E203" s="892" t="s">
        <v>2199</v>
      </c>
      <c r="F203" s="893">
        <v>122560</v>
      </c>
      <c r="G203" s="893">
        <v>0</v>
      </c>
      <c r="H203" s="893">
        <v>0</v>
      </c>
      <c r="I203" s="894">
        <v>100</v>
      </c>
      <c r="J203" s="895"/>
      <c r="K203" s="896"/>
      <c r="L203" s="893"/>
      <c r="M203" s="893"/>
      <c r="N203" s="897"/>
      <c r="O203" s="890" t="s">
        <v>2166</v>
      </c>
      <c r="P203" s="187" t="s">
        <v>1527</v>
      </c>
      <c r="Q203" s="297"/>
      <c r="R203" s="297"/>
      <c r="S203" s="297"/>
      <c r="T203" s="297"/>
      <c r="U203" s="297"/>
      <c r="V203" s="297"/>
      <c r="W203" s="297"/>
      <c r="X203" s="297"/>
      <c r="Y203" s="297"/>
      <c r="Z203" s="297"/>
      <c r="AA203" s="297"/>
      <c r="AB203" s="297"/>
      <c r="AC203" s="297"/>
      <c r="AD203" s="297"/>
      <c r="AE203" s="297"/>
      <c r="AF203" s="297"/>
      <c r="AG203" s="297"/>
      <c r="AH203" s="297"/>
      <c r="AI203" s="297"/>
      <c r="AJ203" s="297"/>
      <c r="AK203" s="297"/>
      <c r="AL203" s="297"/>
      <c r="AM203" s="297"/>
      <c r="AN203" s="297"/>
      <c r="AO203" s="297"/>
      <c r="AP203" s="297"/>
      <c r="AQ203" s="297"/>
      <c r="AR203" s="297"/>
      <c r="AS203" s="297"/>
      <c r="AT203" s="297"/>
      <c r="AU203" s="297"/>
      <c r="AV203" s="297"/>
      <c r="AW203" s="297"/>
      <c r="AX203" s="297"/>
      <c r="AY203" s="297"/>
      <c r="AZ203" s="297"/>
      <c r="BA203" s="297"/>
      <c r="BB203" s="297"/>
      <c r="BC203" s="297"/>
      <c r="BD203" s="297"/>
      <c r="BE203" s="297"/>
      <c r="BF203" s="297"/>
      <c r="BG203" s="297"/>
      <c r="BH203" s="297"/>
      <c r="BI203" s="297"/>
      <c r="BJ203" s="297"/>
      <c r="BK203" s="297"/>
      <c r="BL203" s="297"/>
    </row>
    <row r="204" spans="1:64" s="8" customFormat="1" ht="25.5" x14ac:dyDescent="0.2">
      <c r="A204" s="263">
        <v>202</v>
      </c>
      <c r="B204" s="890" t="s">
        <v>2200</v>
      </c>
      <c r="C204" s="891" t="s">
        <v>2197</v>
      </c>
      <c r="D204" s="890" t="s">
        <v>2201</v>
      </c>
      <c r="E204" s="892" t="s">
        <v>2202</v>
      </c>
      <c r="F204" s="893">
        <v>11150</v>
      </c>
      <c r="G204" s="893">
        <v>0</v>
      </c>
      <c r="H204" s="893">
        <v>0</v>
      </c>
      <c r="I204" s="894">
        <v>100</v>
      </c>
      <c r="J204" s="895"/>
      <c r="K204" s="896"/>
      <c r="L204" s="893"/>
      <c r="M204" s="893"/>
      <c r="N204" s="897"/>
      <c r="O204" s="890" t="s">
        <v>2166</v>
      </c>
      <c r="P204" s="187" t="s">
        <v>1527</v>
      </c>
      <c r="Q204" s="297"/>
      <c r="R204" s="297"/>
      <c r="S204" s="297"/>
      <c r="T204" s="297"/>
      <c r="U204" s="297"/>
      <c r="V204" s="297"/>
      <c r="W204" s="297"/>
      <c r="X204" s="297"/>
      <c r="Y204" s="297"/>
      <c r="Z204" s="297"/>
      <c r="AA204" s="297"/>
      <c r="AB204" s="297"/>
      <c r="AC204" s="297"/>
      <c r="AD204" s="297"/>
      <c r="AE204" s="297"/>
      <c r="AF204" s="297"/>
      <c r="AG204" s="297"/>
      <c r="AH204" s="297"/>
      <c r="AI204" s="297"/>
      <c r="AJ204" s="297"/>
      <c r="AK204" s="297"/>
      <c r="AL204" s="297"/>
      <c r="AM204" s="297"/>
      <c r="AN204" s="297"/>
      <c r="AO204" s="297"/>
      <c r="AP204" s="297"/>
      <c r="AQ204" s="297"/>
      <c r="AR204" s="297"/>
      <c r="AS204" s="297"/>
      <c r="AT204" s="297"/>
      <c r="AU204" s="297"/>
      <c r="AV204" s="297"/>
      <c r="AW204" s="297"/>
      <c r="AX204" s="297"/>
      <c r="AY204" s="297"/>
      <c r="AZ204" s="297"/>
      <c r="BA204" s="297"/>
      <c r="BB204" s="297"/>
      <c r="BC204" s="297"/>
      <c r="BD204" s="297"/>
      <c r="BE204" s="297"/>
      <c r="BF204" s="297"/>
      <c r="BG204" s="297"/>
      <c r="BH204" s="297"/>
      <c r="BI204" s="297"/>
      <c r="BJ204" s="297"/>
      <c r="BK204" s="297"/>
      <c r="BL204" s="297"/>
    </row>
    <row r="205" spans="1:64" s="8" customFormat="1" ht="25.5" x14ac:dyDescent="0.2">
      <c r="A205" s="263">
        <v>203</v>
      </c>
      <c r="B205" s="890" t="s">
        <v>2203</v>
      </c>
      <c r="C205" s="891" t="s">
        <v>2197</v>
      </c>
      <c r="D205" s="890" t="s">
        <v>2204</v>
      </c>
      <c r="E205" s="892" t="s">
        <v>2205</v>
      </c>
      <c r="F205" s="893">
        <v>30140</v>
      </c>
      <c r="G205" s="893">
        <v>0</v>
      </c>
      <c r="H205" s="893">
        <v>0</v>
      </c>
      <c r="I205" s="894">
        <v>100</v>
      </c>
      <c r="J205" s="895"/>
      <c r="K205" s="896"/>
      <c r="L205" s="893"/>
      <c r="M205" s="893"/>
      <c r="N205" s="897"/>
      <c r="O205" s="890" t="s">
        <v>2166</v>
      </c>
      <c r="P205" s="187" t="s">
        <v>1527</v>
      </c>
      <c r="Q205" s="297"/>
      <c r="R205" s="297"/>
      <c r="S205" s="297"/>
      <c r="T205" s="297"/>
      <c r="U205" s="297"/>
      <c r="V205" s="297"/>
      <c r="W205" s="297"/>
      <c r="X205" s="297"/>
      <c r="Y205" s="297"/>
      <c r="Z205" s="297"/>
      <c r="AA205" s="297"/>
      <c r="AB205" s="297"/>
      <c r="AC205" s="297"/>
      <c r="AD205" s="297"/>
      <c r="AE205" s="297"/>
      <c r="AF205" s="297"/>
      <c r="AG205" s="297"/>
      <c r="AH205" s="297"/>
      <c r="AI205" s="297"/>
      <c r="AJ205" s="297"/>
      <c r="AK205" s="297"/>
      <c r="AL205" s="297"/>
      <c r="AM205" s="297"/>
      <c r="AN205" s="297"/>
      <c r="AO205" s="297"/>
      <c r="AP205" s="297"/>
      <c r="AQ205" s="297"/>
      <c r="AR205" s="297"/>
      <c r="AS205" s="297"/>
      <c r="AT205" s="297"/>
      <c r="AU205" s="297"/>
      <c r="AV205" s="297"/>
      <c r="AW205" s="297"/>
      <c r="AX205" s="297"/>
      <c r="AY205" s="297"/>
      <c r="AZ205" s="297"/>
      <c r="BA205" s="297"/>
      <c r="BB205" s="297"/>
      <c r="BC205" s="297"/>
      <c r="BD205" s="297"/>
      <c r="BE205" s="297"/>
      <c r="BF205" s="297"/>
      <c r="BG205" s="297"/>
      <c r="BH205" s="297"/>
      <c r="BI205" s="297"/>
      <c r="BJ205" s="297"/>
      <c r="BK205" s="297"/>
      <c r="BL205" s="297"/>
    </row>
    <row r="206" spans="1:64" s="8" customFormat="1" ht="25.5" x14ac:dyDescent="0.2">
      <c r="A206" s="263">
        <v>204</v>
      </c>
      <c r="B206" s="890" t="s">
        <v>2206</v>
      </c>
      <c r="C206" s="891" t="s">
        <v>2197</v>
      </c>
      <c r="D206" s="890" t="s">
        <v>2207</v>
      </c>
      <c r="E206" s="892" t="s">
        <v>2208</v>
      </c>
      <c r="F206" s="893">
        <v>386326</v>
      </c>
      <c r="G206" s="893">
        <v>0</v>
      </c>
      <c r="H206" s="893">
        <v>0</v>
      </c>
      <c r="I206" s="894">
        <v>100</v>
      </c>
      <c r="J206" s="895"/>
      <c r="K206" s="896"/>
      <c r="L206" s="893"/>
      <c r="M206" s="893"/>
      <c r="N206" s="897"/>
      <c r="O206" s="890" t="s">
        <v>2166</v>
      </c>
      <c r="P206" s="187" t="s">
        <v>1527</v>
      </c>
      <c r="Q206" s="297"/>
      <c r="R206" s="297"/>
      <c r="S206" s="297"/>
      <c r="T206" s="297"/>
      <c r="U206" s="297"/>
      <c r="V206" s="297"/>
      <c r="W206" s="297"/>
      <c r="X206" s="297"/>
      <c r="Y206" s="297"/>
      <c r="Z206" s="297"/>
      <c r="AA206" s="297"/>
      <c r="AB206" s="297"/>
      <c r="AC206" s="297"/>
      <c r="AD206" s="297"/>
      <c r="AE206" s="297"/>
      <c r="AF206" s="297"/>
      <c r="AG206" s="297"/>
      <c r="AH206" s="297"/>
      <c r="AI206" s="297"/>
      <c r="AJ206" s="297"/>
      <c r="AK206" s="297"/>
      <c r="AL206" s="297"/>
      <c r="AM206" s="297"/>
      <c r="AN206" s="297"/>
      <c r="AO206" s="297"/>
      <c r="AP206" s="297"/>
      <c r="AQ206" s="297"/>
      <c r="AR206" s="297"/>
      <c r="AS206" s="297"/>
      <c r="AT206" s="297"/>
      <c r="AU206" s="297"/>
      <c r="AV206" s="297"/>
      <c r="AW206" s="297"/>
      <c r="AX206" s="297"/>
      <c r="AY206" s="297"/>
      <c r="AZ206" s="297"/>
      <c r="BA206" s="297"/>
      <c r="BB206" s="297"/>
      <c r="BC206" s="297"/>
      <c r="BD206" s="297"/>
      <c r="BE206" s="297"/>
      <c r="BF206" s="297"/>
      <c r="BG206" s="297"/>
      <c r="BH206" s="297"/>
      <c r="BI206" s="297"/>
      <c r="BJ206" s="297"/>
      <c r="BK206" s="297"/>
      <c r="BL206" s="297"/>
    </row>
    <row r="207" spans="1:64" s="8" customFormat="1" ht="25.5" x14ac:dyDescent="0.2">
      <c r="A207" s="263">
        <v>205</v>
      </c>
      <c r="B207" s="890" t="s">
        <v>1587</v>
      </c>
      <c r="C207" s="891" t="s">
        <v>2211</v>
      </c>
      <c r="D207" s="890"/>
      <c r="E207" s="892" t="s">
        <v>2209</v>
      </c>
      <c r="F207" s="893">
        <v>1</v>
      </c>
      <c r="G207" s="893">
        <v>0</v>
      </c>
      <c r="H207" s="893">
        <v>0</v>
      </c>
      <c r="I207" s="894">
        <v>100</v>
      </c>
      <c r="J207" s="895"/>
      <c r="K207" s="896"/>
      <c r="L207" s="893"/>
      <c r="M207" s="893"/>
      <c r="N207" s="897"/>
      <c r="O207" s="890" t="s">
        <v>2166</v>
      </c>
      <c r="P207" s="187" t="s">
        <v>1527</v>
      </c>
      <c r="Q207" s="297"/>
      <c r="R207" s="297"/>
      <c r="S207" s="297"/>
      <c r="T207" s="297"/>
      <c r="U207" s="297"/>
      <c r="V207" s="297"/>
      <c r="W207" s="297"/>
      <c r="X207" s="297"/>
      <c r="Y207" s="297"/>
      <c r="Z207" s="297"/>
      <c r="AA207" s="297"/>
      <c r="AB207" s="297"/>
      <c r="AC207" s="297"/>
      <c r="AD207" s="297"/>
      <c r="AE207" s="297"/>
      <c r="AF207" s="297"/>
      <c r="AG207" s="297"/>
      <c r="AH207" s="297"/>
      <c r="AI207" s="297"/>
      <c r="AJ207" s="297"/>
      <c r="AK207" s="297"/>
      <c r="AL207" s="297"/>
      <c r="AM207" s="297"/>
      <c r="AN207" s="297"/>
      <c r="AO207" s="297"/>
      <c r="AP207" s="297"/>
      <c r="AQ207" s="297"/>
      <c r="AR207" s="297"/>
      <c r="AS207" s="297"/>
      <c r="AT207" s="297"/>
      <c r="AU207" s="297"/>
      <c r="AV207" s="297"/>
      <c r="AW207" s="297"/>
      <c r="AX207" s="297"/>
      <c r="AY207" s="297"/>
      <c r="AZ207" s="297"/>
      <c r="BA207" s="297"/>
      <c r="BB207" s="297"/>
      <c r="BC207" s="297"/>
      <c r="BD207" s="297"/>
      <c r="BE207" s="297"/>
      <c r="BF207" s="297"/>
      <c r="BG207" s="297"/>
      <c r="BH207" s="297"/>
      <c r="BI207" s="297"/>
      <c r="BJ207" s="297"/>
      <c r="BK207" s="297"/>
      <c r="BL207" s="297"/>
    </row>
    <row r="208" spans="1:64" s="8" customFormat="1" ht="63.75" x14ac:dyDescent="0.2">
      <c r="A208" s="263">
        <v>206</v>
      </c>
      <c r="B208" s="890" t="s">
        <v>2164</v>
      </c>
      <c r="C208" s="891" t="s">
        <v>2210</v>
      </c>
      <c r="D208" s="890"/>
      <c r="E208" s="892" t="s">
        <v>2212</v>
      </c>
      <c r="F208" s="893">
        <v>1</v>
      </c>
      <c r="G208" s="893">
        <v>0</v>
      </c>
      <c r="H208" s="893">
        <v>0</v>
      </c>
      <c r="I208" s="894">
        <v>100</v>
      </c>
      <c r="J208" s="895"/>
      <c r="K208" s="896"/>
      <c r="L208" s="893"/>
      <c r="M208" s="893"/>
      <c r="N208" s="897"/>
      <c r="O208" s="890" t="s">
        <v>2166</v>
      </c>
      <c r="P208" s="187" t="s">
        <v>1527</v>
      </c>
      <c r="Q208" s="297"/>
      <c r="R208" s="297"/>
      <c r="S208" s="297"/>
      <c r="T208" s="297"/>
      <c r="U208" s="297"/>
      <c r="V208" s="297"/>
      <c r="W208" s="297"/>
      <c r="X208" s="297"/>
      <c r="Y208" s="297"/>
      <c r="Z208" s="297"/>
      <c r="AA208" s="297"/>
      <c r="AB208" s="297"/>
      <c r="AC208" s="297"/>
      <c r="AD208" s="297"/>
      <c r="AE208" s="297"/>
      <c r="AF208" s="297"/>
      <c r="AG208" s="297"/>
      <c r="AH208" s="297"/>
      <c r="AI208" s="297"/>
      <c r="AJ208" s="297"/>
      <c r="AK208" s="297"/>
      <c r="AL208" s="297"/>
      <c r="AM208" s="297"/>
      <c r="AN208" s="297"/>
      <c r="AO208" s="297"/>
      <c r="AP208" s="297"/>
      <c r="AQ208" s="297"/>
      <c r="AR208" s="297"/>
      <c r="AS208" s="297"/>
      <c r="AT208" s="297"/>
      <c r="AU208" s="297"/>
      <c r="AV208" s="297"/>
      <c r="AW208" s="297"/>
      <c r="AX208" s="297"/>
      <c r="AY208" s="297"/>
      <c r="AZ208" s="297"/>
      <c r="BA208" s="297"/>
      <c r="BB208" s="297"/>
      <c r="BC208" s="297"/>
      <c r="BD208" s="297"/>
      <c r="BE208" s="297"/>
      <c r="BF208" s="297"/>
      <c r="BG208" s="297"/>
      <c r="BH208" s="297"/>
      <c r="BI208" s="297"/>
      <c r="BJ208" s="297"/>
      <c r="BK208" s="297"/>
      <c r="BL208" s="297"/>
    </row>
    <row r="209" spans="1:64" s="8" customFormat="1" ht="38.25" x14ac:dyDescent="0.2">
      <c r="A209" s="263">
        <v>207</v>
      </c>
      <c r="B209" s="890" t="s">
        <v>2213</v>
      </c>
      <c r="C209" s="891" t="s">
        <v>2214</v>
      </c>
      <c r="D209" s="890"/>
      <c r="E209" s="892"/>
      <c r="F209" s="893">
        <v>1</v>
      </c>
      <c r="G209" s="893">
        <v>0</v>
      </c>
      <c r="H209" s="893">
        <v>0</v>
      </c>
      <c r="I209" s="894">
        <v>100</v>
      </c>
      <c r="J209" s="895"/>
      <c r="K209" s="896"/>
      <c r="L209" s="893"/>
      <c r="M209" s="893"/>
      <c r="N209" s="897"/>
      <c r="O209" s="890" t="s">
        <v>2166</v>
      </c>
      <c r="P209" s="187" t="s">
        <v>1527</v>
      </c>
      <c r="Q209" s="297"/>
      <c r="R209" s="297"/>
      <c r="S209" s="297"/>
      <c r="T209" s="297"/>
      <c r="U209" s="297"/>
      <c r="V209" s="297"/>
      <c r="W209" s="297"/>
      <c r="X209" s="297"/>
      <c r="Y209" s="297"/>
      <c r="Z209" s="297"/>
      <c r="AA209" s="297"/>
      <c r="AB209" s="297"/>
      <c r="AC209" s="297"/>
      <c r="AD209" s="297"/>
      <c r="AE209" s="297"/>
      <c r="AF209" s="297"/>
      <c r="AG209" s="297"/>
      <c r="AH209" s="297"/>
      <c r="AI209" s="297"/>
      <c r="AJ209" s="297"/>
      <c r="AK209" s="297"/>
      <c r="AL209" s="297"/>
      <c r="AM209" s="297"/>
      <c r="AN209" s="297"/>
      <c r="AO209" s="297"/>
      <c r="AP209" s="297"/>
      <c r="AQ209" s="297"/>
      <c r="AR209" s="297"/>
      <c r="AS209" s="297"/>
      <c r="AT209" s="297"/>
      <c r="AU209" s="297"/>
      <c r="AV209" s="297"/>
      <c r="AW209" s="297"/>
      <c r="AX209" s="297"/>
      <c r="AY209" s="297"/>
      <c r="AZ209" s="297"/>
      <c r="BA209" s="297"/>
      <c r="BB209" s="297"/>
      <c r="BC209" s="297"/>
      <c r="BD209" s="297"/>
      <c r="BE209" s="297"/>
      <c r="BF209" s="297"/>
      <c r="BG209" s="297"/>
      <c r="BH209" s="297"/>
      <c r="BI209" s="297"/>
      <c r="BJ209" s="297"/>
      <c r="BK209" s="297"/>
      <c r="BL209" s="297"/>
    </row>
    <row r="210" spans="1:64" s="8" customFormat="1" ht="38.25" x14ac:dyDescent="0.2">
      <c r="A210" s="263">
        <v>208</v>
      </c>
      <c r="B210" s="890" t="s">
        <v>2213</v>
      </c>
      <c r="C210" s="891" t="s">
        <v>2215</v>
      </c>
      <c r="D210" s="890"/>
      <c r="E210" s="892"/>
      <c r="F210" s="893">
        <v>1</v>
      </c>
      <c r="G210" s="893">
        <v>0</v>
      </c>
      <c r="H210" s="893">
        <v>0</v>
      </c>
      <c r="I210" s="894">
        <v>100</v>
      </c>
      <c r="J210" s="895"/>
      <c r="K210" s="896"/>
      <c r="L210" s="893"/>
      <c r="M210" s="893"/>
      <c r="N210" s="897"/>
      <c r="O210" s="890" t="s">
        <v>2166</v>
      </c>
      <c r="P210" s="187" t="s">
        <v>1527</v>
      </c>
      <c r="Q210" s="297"/>
      <c r="R210" s="297"/>
      <c r="S210" s="297"/>
      <c r="T210" s="297"/>
      <c r="U210" s="297"/>
      <c r="V210" s="297"/>
      <c r="W210" s="297"/>
      <c r="X210" s="297"/>
      <c r="Y210" s="297"/>
      <c r="Z210" s="297"/>
      <c r="AA210" s="297"/>
      <c r="AB210" s="297"/>
      <c r="AC210" s="297"/>
      <c r="AD210" s="297"/>
      <c r="AE210" s="297"/>
      <c r="AF210" s="297"/>
      <c r="AG210" s="297"/>
      <c r="AH210" s="297"/>
      <c r="AI210" s="297"/>
      <c r="AJ210" s="297"/>
      <c r="AK210" s="297"/>
      <c r="AL210" s="297"/>
      <c r="AM210" s="297"/>
      <c r="AN210" s="297"/>
      <c r="AO210" s="297"/>
      <c r="AP210" s="297"/>
      <c r="AQ210" s="297"/>
      <c r="AR210" s="297"/>
      <c r="AS210" s="297"/>
      <c r="AT210" s="297"/>
      <c r="AU210" s="297"/>
      <c r="AV210" s="297"/>
      <c r="AW210" s="297"/>
      <c r="AX210" s="297"/>
      <c r="AY210" s="297"/>
      <c r="AZ210" s="297"/>
      <c r="BA210" s="297"/>
      <c r="BB210" s="297"/>
      <c r="BC210" s="297"/>
      <c r="BD210" s="297"/>
      <c r="BE210" s="297"/>
      <c r="BF210" s="297"/>
      <c r="BG210" s="297"/>
      <c r="BH210" s="297"/>
      <c r="BI210" s="297"/>
      <c r="BJ210" s="297"/>
      <c r="BK210" s="297"/>
      <c r="BL210" s="297"/>
    </row>
    <row r="211" spans="1:64" s="8" customFormat="1" ht="51" x14ac:dyDescent="0.2">
      <c r="A211" s="263">
        <v>209</v>
      </c>
      <c r="B211" s="890" t="s">
        <v>2164</v>
      </c>
      <c r="C211" s="891" t="s">
        <v>2216</v>
      </c>
      <c r="D211" s="890"/>
      <c r="E211" s="892" t="s">
        <v>2217</v>
      </c>
      <c r="F211" s="893">
        <v>1740310</v>
      </c>
      <c r="G211" s="893">
        <v>0</v>
      </c>
      <c r="H211" s="893">
        <v>0</v>
      </c>
      <c r="I211" s="894">
        <v>100</v>
      </c>
      <c r="J211" s="895"/>
      <c r="K211" s="896"/>
      <c r="L211" s="893"/>
      <c r="M211" s="893"/>
      <c r="N211" s="897"/>
      <c r="O211" s="890" t="s">
        <v>2166</v>
      </c>
      <c r="P211" s="187" t="s">
        <v>1527</v>
      </c>
      <c r="Q211" s="297"/>
      <c r="R211" s="297"/>
      <c r="S211" s="297"/>
      <c r="T211" s="297"/>
      <c r="U211" s="297"/>
      <c r="V211" s="297"/>
      <c r="W211" s="297"/>
      <c r="X211" s="297"/>
      <c r="Y211" s="297"/>
      <c r="Z211" s="297"/>
      <c r="AA211" s="297"/>
      <c r="AB211" s="297"/>
      <c r="AC211" s="297"/>
      <c r="AD211" s="297"/>
      <c r="AE211" s="297"/>
      <c r="AF211" s="297"/>
      <c r="AG211" s="297"/>
      <c r="AH211" s="297"/>
      <c r="AI211" s="297"/>
      <c r="AJ211" s="297"/>
      <c r="AK211" s="297"/>
      <c r="AL211" s="297"/>
      <c r="AM211" s="297"/>
      <c r="AN211" s="297"/>
      <c r="AO211" s="297"/>
      <c r="AP211" s="297"/>
      <c r="AQ211" s="297"/>
      <c r="AR211" s="297"/>
      <c r="AS211" s="297"/>
      <c r="AT211" s="297"/>
      <c r="AU211" s="297"/>
      <c r="AV211" s="297"/>
      <c r="AW211" s="297"/>
      <c r="AX211" s="297"/>
      <c r="AY211" s="297"/>
      <c r="AZ211" s="297"/>
      <c r="BA211" s="297"/>
      <c r="BB211" s="297"/>
      <c r="BC211" s="297"/>
      <c r="BD211" s="297"/>
      <c r="BE211" s="297"/>
      <c r="BF211" s="297"/>
      <c r="BG211" s="297"/>
      <c r="BH211" s="297"/>
      <c r="BI211" s="297"/>
      <c r="BJ211" s="297"/>
      <c r="BK211" s="297"/>
      <c r="BL211" s="297"/>
    </row>
    <row r="212" spans="1:64" s="8" customFormat="1" ht="25.5" x14ac:dyDescent="0.2">
      <c r="A212" s="263">
        <v>210</v>
      </c>
      <c r="B212" s="890" t="s">
        <v>2218</v>
      </c>
      <c r="C212" s="891" t="s">
        <v>2219</v>
      </c>
      <c r="D212" s="890"/>
      <c r="E212" s="892"/>
      <c r="F212" s="893">
        <v>1000</v>
      </c>
      <c r="G212" s="893">
        <v>0</v>
      </c>
      <c r="H212" s="893">
        <v>0</v>
      </c>
      <c r="I212" s="894">
        <v>100</v>
      </c>
      <c r="J212" s="895"/>
      <c r="K212" s="896"/>
      <c r="L212" s="893"/>
      <c r="M212" s="893"/>
      <c r="N212" s="897"/>
      <c r="O212" s="890" t="s">
        <v>2166</v>
      </c>
      <c r="P212" s="187" t="s">
        <v>1527</v>
      </c>
      <c r="Q212" s="297"/>
      <c r="R212" s="297"/>
      <c r="S212" s="297"/>
      <c r="T212" s="297"/>
      <c r="U212" s="297"/>
      <c r="V212" s="297"/>
      <c r="W212" s="297"/>
      <c r="X212" s="297"/>
      <c r="Y212" s="297"/>
      <c r="Z212" s="297"/>
      <c r="AA212" s="297"/>
      <c r="AB212" s="297"/>
      <c r="AC212" s="297"/>
      <c r="AD212" s="297"/>
      <c r="AE212" s="297"/>
      <c r="AF212" s="297"/>
      <c r="AG212" s="297"/>
      <c r="AH212" s="297"/>
      <c r="AI212" s="297"/>
      <c r="AJ212" s="297"/>
      <c r="AK212" s="297"/>
      <c r="AL212" s="297"/>
      <c r="AM212" s="297"/>
      <c r="AN212" s="297"/>
      <c r="AO212" s="297"/>
      <c r="AP212" s="297"/>
      <c r="AQ212" s="297"/>
      <c r="AR212" s="297"/>
      <c r="AS212" s="297"/>
      <c r="AT212" s="297"/>
      <c r="AU212" s="297"/>
      <c r="AV212" s="297"/>
      <c r="AW212" s="297"/>
      <c r="AX212" s="297"/>
      <c r="AY212" s="297"/>
      <c r="AZ212" s="297"/>
      <c r="BA212" s="297"/>
      <c r="BB212" s="297"/>
      <c r="BC212" s="297"/>
      <c r="BD212" s="297"/>
      <c r="BE212" s="297"/>
      <c r="BF212" s="297"/>
      <c r="BG212" s="297"/>
      <c r="BH212" s="297"/>
      <c r="BI212" s="297"/>
      <c r="BJ212" s="297"/>
      <c r="BK212" s="297"/>
      <c r="BL212" s="297"/>
    </row>
    <row r="213" spans="1:64" s="8" customFormat="1" ht="25.5" x14ac:dyDescent="0.2">
      <c r="A213" s="263">
        <v>211</v>
      </c>
      <c r="B213" s="890" t="s">
        <v>2220</v>
      </c>
      <c r="C213" s="891" t="s">
        <v>2221</v>
      </c>
      <c r="D213" s="890"/>
      <c r="E213" s="892"/>
      <c r="F213" s="893">
        <v>1000</v>
      </c>
      <c r="G213" s="893">
        <v>0</v>
      </c>
      <c r="H213" s="893">
        <v>0</v>
      </c>
      <c r="I213" s="894">
        <v>100</v>
      </c>
      <c r="J213" s="895"/>
      <c r="K213" s="896"/>
      <c r="L213" s="893"/>
      <c r="M213" s="893"/>
      <c r="N213" s="897"/>
      <c r="O213" s="890" t="s">
        <v>2166</v>
      </c>
      <c r="P213" s="187" t="s">
        <v>1527</v>
      </c>
      <c r="Q213" s="297"/>
      <c r="R213" s="297"/>
      <c r="S213" s="297"/>
      <c r="T213" s="297"/>
      <c r="U213" s="297"/>
      <c r="V213" s="297"/>
      <c r="W213" s="297"/>
      <c r="X213" s="297"/>
      <c r="Y213" s="297"/>
      <c r="Z213" s="297"/>
      <c r="AA213" s="297"/>
      <c r="AB213" s="297"/>
      <c r="AC213" s="297"/>
      <c r="AD213" s="297"/>
      <c r="AE213" s="297"/>
      <c r="AF213" s="297"/>
      <c r="AG213" s="297"/>
      <c r="AH213" s="297"/>
      <c r="AI213" s="297"/>
      <c r="AJ213" s="297"/>
      <c r="AK213" s="297"/>
      <c r="AL213" s="297"/>
      <c r="AM213" s="297"/>
      <c r="AN213" s="297"/>
      <c r="AO213" s="297"/>
      <c r="AP213" s="297"/>
      <c r="AQ213" s="297"/>
      <c r="AR213" s="297"/>
      <c r="AS213" s="297"/>
      <c r="AT213" s="297"/>
      <c r="AU213" s="297"/>
      <c r="AV213" s="297"/>
      <c r="AW213" s="297"/>
      <c r="AX213" s="297"/>
      <c r="AY213" s="297"/>
      <c r="AZ213" s="297"/>
      <c r="BA213" s="297"/>
      <c r="BB213" s="297"/>
      <c r="BC213" s="297"/>
      <c r="BD213" s="297"/>
      <c r="BE213" s="297"/>
      <c r="BF213" s="297"/>
      <c r="BG213" s="297"/>
      <c r="BH213" s="297"/>
      <c r="BI213" s="297"/>
      <c r="BJ213" s="297"/>
      <c r="BK213" s="297"/>
      <c r="BL213" s="297"/>
    </row>
    <row r="214" spans="1:64" s="88" customFormat="1" ht="38.25" x14ac:dyDescent="0.2">
      <c r="A214" s="263">
        <v>212</v>
      </c>
      <c r="B214" s="890" t="s">
        <v>2222</v>
      </c>
      <c r="C214" s="891" t="s">
        <v>2225</v>
      </c>
      <c r="D214" s="890"/>
      <c r="E214" s="892"/>
      <c r="F214" s="893">
        <v>1000</v>
      </c>
      <c r="G214" s="893">
        <v>0</v>
      </c>
      <c r="H214" s="893">
        <v>0</v>
      </c>
      <c r="I214" s="894">
        <v>100</v>
      </c>
      <c r="J214" s="895"/>
      <c r="K214" s="896"/>
      <c r="L214" s="893"/>
      <c r="M214" s="893"/>
      <c r="N214" s="897"/>
      <c r="O214" s="890" t="s">
        <v>2166</v>
      </c>
      <c r="P214" s="187" t="s">
        <v>1527</v>
      </c>
      <c r="Q214" s="297"/>
      <c r="R214" s="297"/>
      <c r="S214" s="297"/>
      <c r="T214" s="297"/>
      <c r="U214" s="297"/>
      <c r="V214" s="297"/>
      <c r="W214" s="297"/>
      <c r="X214" s="297"/>
      <c r="Y214" s="297"/>
      <c r="Z214" s="297"/>
      <c r="AA214" s="297"/>
      <c r="AB214" s="297"/>
      <c r="AC214" s="297"/>
      <c r="AD214" s="297"/>
      <c r="AE214" s="297"/>
      <c r="AF214" s="297"/>
      <c r="AG214" s="297"/>
      <c r="AH214" s="297"/>
      <c r="AI214" s="297"/>
      <c r="AJ214" s="297"/>
      <c r="AK214" s="297"/>
      <c r="AL214" s="297"/>
      <c r="AM214" s="297"/>
      <c r="AN214" s="297"/>
      <c r="AO214" s="297"/>
      <c r="AP214" s="297"/>
      <c r="AQ214" s="297"/>
      <c r="AR214" s="297"/>
      <c r="AS214" s="297"/>
      <c r="AT214" s="297"/>
      <c r="AU214" s="297"/>
      <c r="AV214" s="297"/>
      <c r="AW214" s="297"/>
      <c r="AX214" s="297"/>
      <c r="AY214" s="297"/>
      <c r="AZ214" s="297"/>
      <c r="BA214" s="297"/>
      <c r="BB214" s="297"/>
      <c r="BC214" s="297"/>
      <c r="BD214" s="297"/>
      <c r="BE214" s="297"/>
      <c r="BF214" s="297"/>
      <c r="BG214" s="297"/>
      <c r="BH214" s="297"/>
      <c r="BI214" s="297"/>
      <c r="BJ214" s="297"/>
      <c r="BK214" s="297"/>
      <c r="BL214" s="297"/>
    </row>
    <row r="215" spans="1:64" s="88" customFormat="1" ht="25.5" x14ac:dyDescent="0.2">
      <c r="A215" s="263">
        <v>213</v>
      </c>
      <c r="B215" s="890" t="s">
        <v>2223</v>
      </c>
      <c r="C215" s="891" t="s">
        <v>2224</v>
      </c>
      <c r="D215" s="890"/>
      <c r="E215" s="892"/>
      <c r="F215" s="893">
        <v>0</v>
      </c>
      <c r="G215" s="893">
        <v>0</v>
      </c>
      <c r="H215" s="893">
        <v>0</v>
      </c>
      <c r="I215" s="894">
        <v>100</v>
      </c>
      <c r="J215" s="895"/>
      <c r="K215" s="896"/>
      <c r="L215" s="893"/>
      <c r="M215" s="893"/>
      <c r="N215" s="897"/>
      <c r="O215" s="890" t="s">
        <v>2166</v>
      </c>
      <c r="P215" s="187" t="s">
        <v>1527</v>
      </c>
      <c r="Q215" s="297"/>
      <c r="R215" s="297"/>
      <c r="S215" s="297"/>
      <c r="T215" s="297"/>
      <c r="U215" s="297"/>
      <c r="V215" s="297"/>
      <c r="W215" s="297"/>
      <c r="X215" s="297"/>
      <c r="Y215" s="297"/>
      <c r="Z215" s="297"/>
      <c r="AA215" s="297"/>
      <c r="AB215" s="297"/>
      <c r="AC215" s="297"/>
      <c r="AD215" s="297"/>
      <c r="AE215" s="297"/>
      <c r="AF215" s="297"/>
      <c r="AG215" s="297"/>
      <c r="AH215" s="297"/>
      <c r="AI215" s="297"/>
      <c r="AJ215" s="297"/>
      <c r="AK215" s="297"/>
      <c r="AL215" s="297"/>
      <c r="AM215" s="297"/>
      <c r="AN215" s="297"/>
      <c r="AO215" s="297"/>
      <c r="AP215" s="297"/>
      <c r="AQ215" s="297"/>
      <c r="AR215" s="297"/>
      <c r="AS215" s="297"/>
      <c r="AT215" s="297"/>
      <c r="AU215" s="297"/>
      <c r="AV215" s="297"/>
      <c r="AW215" s="297"/>
      <c r="AX215" s="297"/>
      <c r="AY215" s="297"/>
      <c r="AZ215" s="297"/>
      <c r="BA215" s="297"/>
      <c r="BB215" s="297"/>
      <c r="BC215" s="297"/>
      <c r="BD215" s="297"/>
      <c r="BE215" s="297"/>
      <c r="BF215" s="297"/>
      <c r="BG215" s="297"/>
      <c r="BH215" s="297"/>
      <c r="BI215" s="297"/>
      <c r="BJ215" s="297"/>
      <c r="BK215" s="297"/>
      <c r="BL215" s="297"/>
    </row>
    <row r="216" spans="1:64" s="17" customFormat="1" ht="46.5" customHeight="1" x14ac:dyDescent="0.2">
      <c r="A216" s="263">
        <v>214</v>
      </c>
      <c r="B216" s="890" t="s">
        <v>2223</v>
      </c>
      <c r="C216" s="891" t="s">
        <v>2226</v>
      </c>
      <c r="D216" s="890"/>
      <c r="E216" s="892"/>
      <c r="F216" s="893">
        <v>0</v>
      </c>
      <c r="G216" s="893">
        <v>0</v>
      </c>
      <c r="H216" s="893">
        <v>0</v>
      </c>
      <c r="I216" s="894">
        <v>100</v>
      </c>
      <c r="J216" s="895"/>
      <c r="K216" s="896"/>
      <c r="L216" s="893"/>
      <c r="M216" s="893"/>
      <c r="N216" s="897"/>
      <c r="O216" s="890" t="s">
        <v>2166</v>
      </c>
      <c r="P216" s="187" t="s">
        <v>1527</v>
      </c>
      <c r="Q216" s="297"/>
      <c r="R216" s="297"/>
      <c r="S216" s="297"/>
      <c r="T216" s="297"/>
      <c r="U216" s="297"/>
      <c r="V216" s="297"/>
      <c r="W216" s="297"/>
      <c r="X216" s="297"/>
      <c r="Y216" s="297"/>
      <c r="Z216" s="297"/>
      <c r="AA216" s="297"/>
      <c r="AB216" s="297"/>
      <c r="AC216" s="297"/>
      <c r="AD216" s="297"/>
      <c r="AE216" s="297"/>
      <c r="AF216" s="297"/>
      <c r="AG216" s="297"/>
      <c r="AH216" s="297"/>
      <c r="AI216" s="297"/>
      <c r="AJ216" s="297"/>
      <c r="AK216" s="297"/>
      <c r="AL216" s="297"/>
      <c r="AM216" s="297"/>
      <c r="AN216" s="297"/>
      <c r="AO216" s="297"/>
      <c r="AP216" s="297"/>
      <c r="AQ216" s="297"/>
      <c r="AR216" s="297"/>
      <c r="AS216" s="297"/>
      <c r="AT216" s="297"/>
      <c r="AU216" s="297"/>
      <c r="AV216" s="297"/>
      <c r="AW216" s="297"/>
      <c r="AX216" s="297"/>
      <c r="AY216" s="297"/>
      <c r="AZ216" s="297"/>
      <c r="BA216" s="297"/>
      <c r="BB216" s="297"/>
      <c r="BC216" s="297"/>
      <c r="BD216" s="297"/>
      <c r="BE216" s="297"/>
      <c r="BF216" s="297"/>
      <c r="BG216" s="297"/>
      <c r="BH216" s="297"/>
      <c r="BI216" s="297"/>
      <c r="BJ216" s="297"/>
      <c r="BK216" s="297"/>
      <c r="BL216" s="297"/>
    </row>
    <row r="217" spans="1:64" s="17" customFormat="1" ht="38.25" x14ac:dyDescent="0.2">
      <c r="A217" s="263">
        <v>215</v>
      </c>
      <c r="B217" s="890" t="s">
        <v>2164</v>
      </c>
      <c r="C217" s="891" t="s">
        <v>2227</v>
      </c>
      <c r="D217" s="890"/>
      <c r="E217" s="892" t="s">
        <v>2228</v>
      </c>
      <c r="F217" s="893">
        <v>0</v>
      </c>
      <c r="G217" s="893">
        <v>0</v>
      </c>
      <c r="H217" s="893">
        <v>0</v>
      </c>
      <c r="I217" s="894">
        <v>100</v>
      </c>
      <c r="J217" s="895"/>
      <c r="K217" s="896"/>
      <c r="L217" s="893"/>
      <c r="M217" s="893"/>
      <c r="N217" s="897"/>
      <c r="O217" s="890" t="s">
        <v>2166</v>
      </c>
      <c r="P217" s="187" t="s">
        <v>1527</v>
      </c>
      <c r="Q217" s="297"/>
      <c r="R217" s="297"/>
      <c r="S217" s="297"/>
      <c r="T217" s="297"/>
      <c r="U217" s="297"/>
      <c r="V217" s="297"/>
      <c r="W217" s="297"/>
      <c r="X217" s="297"/>
      <c r="Y217" s="297"/>
      <c r="Z217" s="297"/>
      <c r="AA217" s="297"/>
      <c r="AB217" s="297"/>
      <c r="AC217" s="297"/>
      <c r="AD217" s="297"/>
      <c r="AE217" s="297"/>
      <c r="AF217" s="297"/>
      <c r="AG217" s="297"/>
      <c r="AH217" s="297"/>
      <c r="AI217" s="297"/>
      <c r="AJ217" s="297"/>
      <c r="AK217" s="297"/>
      <c r="AL217" s="297"/>
      <c r="AM217" s="297"/>
      <c r="AN217" s="297"/>
      <c r="AO217" s="297"/>
      <c r="AP217" s="297"/>
      <c r="AQ217" s="297"/>
      <c r="AR217" s="297"/>
      <c r="AS217" s="297"/>
      <c r="AT217" s="297"/>
      <c r="AU217" s="297"/>
      <c r="AV217" s="297"/>
      <c r="AW217" s="297"/>
      <c r="AX217" s="297"/>
      <c r="AY217" s="297"/>
      <c r="AZ217" s="297"/>
      <c r="BA217" s="297"/>
      <c r="BB217" s="297"/>
      <c r="BC217" s="297"/>
      <c r="BD217" s="297"/>
      <c r="BE217" s="297"/>
      <c r="BF217" s="297"/>
      <c r="BG217" s="297"/>
      <c r="BH217" s="297"/>
      <c r="BI217" s="297"/>
      <c r="BJ217" s="297"/>
      <c r="BK217" s="297"/>
      <c r="BL217" s="297"/>
    </row>
    <row r="218" spans="1:64" s="88" customFormat="1" ht="38.25" x14ac:dyDescent="0.2">
      <c r="A218" s="263">
        <v>216</v>
      </c>
      <c r="B218" s="890" t="s">
        <v>2164</v>
      </c>
      <c r="C218" s="891" t="s">
        <v>2229</v>
      </c>
      <c r="D218" s="890"/>
      <c r="E218" s="892" t="s">
        <v>2230</v>
      </c>
      <c r="F218" s="893">
        <v>0</v>
      </c>
      <c r="G218" s="893">
        <v>0</v>
      </c>
      <c r="H218" s="893">
        <v>0</v>
      </c>
      <c r="I218" s="894">
        <v>100</v>
      </c>
      <c r="J218" s="895"/>
      <c r="K218" s="896"/>
      <c r="L218" s="893"/>
      <c r="M218" s="893"/>
      <c r="N218" s="897"/>
      <c r="O218" s="890" t="s">
        <v>2166</v>
      </c>
      <c r="P218" s="187" t="s">
        <v>1527</v>
      </c>
      <c r="Q218" s="297"/>
      <c r="R218" s="297"/>
      <c r="S218" s="297"/>
      <c r="T218" s="297"/>
      <c r="U218" s="297"/>
      <c r="V218" s="297"/>
      <c r="W218" s="297"/>
      <c r="X218" s="297"/>
      <c r="Y218" s="297"/>
      <c r="Z218" s="297"/>
      <c r="AA218" s="297"/>
      <c r="AB218" s="297"/>
      <c r="AC218" s="297"/>
      <c r="AD218" s="297"/>
      <c r="AE218" s="297"/>
      <c r="AF218" s="297"/>
      <c r="AG218" s="297"/>
      <c r="AH218" s="297"/>
      <c r="AI218" s="297"/>
      <c r="AJ218" s="297"/>
      <c r="AK218" s="297"/>
      <c r="AL218" s="297"/>
      <c r="AM218" s="297"/>
      <c r="AN218" s="297"/>
      <c r="AO218" s="297"/>
      <c r="AP218" s="297"/>
      <c r="AQ218" s="297"/>
      <c r="AR218" s="297"/>
      <c r="AS218" s="297"/>
      <c r="AT218" s="297"/>
      <c r="AU218" s="297"/>
      <c r="AV218" s="297"/>
      <c r="AW218" s="297"/>
      <c r="AX218" s="297"/>
      <c r="AY218" s="297"/>
      <c r="AZ218" s="297"/>
      <c r="BA218" s="297"/>
      <c r="BB218" s="297"/>
      <c r="BC218" s="297"/>
      <c r="BD218" s="297"/>
      <c r="BE218" s="297"/>
      <c r="BF218" s="297"/>
      <c r="BG218" s="297"/>
      <c r="BH218" s="297"/>
      <c r="BI218" s="297"/>
      <c r="BJ218" s="297"/>
      <c r="BK218" s="297"/>
      <c r="BL218" s="297"/>
    </row>
    <row r="219" spans="1:64" s="88" customFormat="1" ht="25.5" x14ac:dyDescent="0.2">
      <c r="A219" s="263">
        <v>217</v>
      </c>
      <c r="B219" s="890" t="s">
        <v>2231</v>
      </c>
      <c r="C219" s="890" t="s">
        <v>2232</v>
      </c>
      <c r="D219" s="890"/>
      <c r="E219" s="890"/>
      <c r="F219" s="893">
        <v>1218205.04</v>
      </c>
      <c r="G219" s="890">
        <v>0</v>
      </c>
      <c r="H219" s="893">
        <v>1051065.23</v>
      </c>
      <c r="I219" s="894">
        <v>100</v>
      </c>
      <c r="J219" s="890"/>
      <c r="K219" s="890"/>
      <c r="L219" s="890"/>
      <c r="M219" s="890"/>
      <c r="N219" s="890"/>
      <c r="O219" s="890" t="s">
        <v>2166</v>
      </c>
      <c r="P219" s="187" t="s">
        <v>1527</v>
      </c>
      <c r="Q219" s="297"/>
      <c r="R219" s="297"/>
      <c r="S219" s="297"/>
      <c r="T219" s="297"/>
      <c r="U219" s="297"/>
      <c r="V219" s="297"/>
      <c r="W219" s="297"/>
      <c r="X219" s="297"/>
      <c r="Y219" s="297"/>
      <c r="Z219" s="297"/>
      <c r="AA219" s="297"/>
      <c r="AB219" s="297"/>
      <c r="AC219" s="297"/>
      <c r="AD219" s="297"/>
      <c r="AE219" s="297"/>
      <c r="AF219" s="297"/>
      <c r="AG219" s="297"/>
      <c r="AH219" s="297"/>
      <c r="AI219" s="297"/>
      <c r="AJ219" s="297"/>
      <c r="AK219" s="297"/>
      <c r="AL219" s="297"/>
      <c r="AM219" s="297"/>
      <c r="AN219" s="297"/>
      <c r="AO219" s="297"/>
      <c r="AP219" s="297"/>
      <c r="AQ219" s="297"/>
      <c r="AR219" s="297"/>
      <c r="AS219" s="297"/>
      <c r="AT219" s="297"/>
      <c r="AU219" s="297"/>
      <c r="AV219" s="297"/>
      <c r="AW219" s="297"/>
      <c r="AX219" s="297"/>
      <c r="AY219" s="297"/>
      <c r="AZ219" s="297"/>
      <c r="BA219" s="297"/>
      <c r="BB219" s="297"/>
      <c r="BC219" s="297"/>
      <c r="BD219" s="297"/>
      <c r="BE219" s="297"/>
      <c r="BF219" s="297"/>
      <c r="BG219" s="297"/>
      <c r="BH219" s="297"/>
      <c r="BI219" s="297"/>
      <c r="BJ219" s="297"/>
      <c r="BK219" s="297"/>
      <c r="BL219" s="297"/>
    </row>
    <row r="220" spans="1:64" s="10" customFormat="1" ht="45" customHeight="1" x14ac:dyDescent="0.2">
      <c r="A220" s="263">
        <v>218</v>
      </c>
      <c r="B220" s="890" t="s">
        <v>2233</v>
      </c>
      <c r="C220" s="891" t="s">
        <v>2234</v>
      </c>
      <c r="D220" s="890"/>
      <c r="E220" s="892" t="s">
        <v>2235</v>
      </c>
      <c r="F220" s="893">
        <v>134300</v>
      </c>
      <c r="G220" s="893">
        <v>0</v>
      </c>
      <c r="H220" s="893">
        <v>0</v>
      </c>
      <c r="I220" s="894">
        <v>100</v>
      </c>
      <c r="J220" s="895"/>
      <c r="K220" s="896"/>
      <c r="L220" s="893"/>
      <c r="M220" s="893"/>
      <c r="N220" s="897"/>
      <c r="O220" s="890" t="s">
        <v>2166</v>
      </c>
      <c r="P220" s="187" t="s">
        <v>1527</v>
      </c>
      <c r="Q220" s="297"/>
      <c r="R220" s="297"/>
      <c r="S220" s="297"/>
      <c r="T220" s="297"/>
      <c r="U220" s="297"/>
      <c r="V220" s="297"/>
      <c r="W220" s="297"/>
      <c r="X220" s="297"/>
      <c r="Y220" s="297"/>
      <c r="Z220" s="297"/>
      <c r="AA220" s="297"/>
      <c r="AB220" s="297"/>
      <c r="AC220" s="297"/>
      <c r="AD220" s="297"/>
      <c r="AE220" s="297"/>
      <c r="AF220" s="297"/>
      <c r="AG220" s="297"/>
      <c r="AH220" s="297"/>
      <c r="AI220" s="297"/>
      <c r="AJ220" s="297"/>
      <c r="AK220" s="297"/>
      <c r="AL220" s="297"/>
      <c r="AM220" s="297"/>
      <c r="AN220" s="297"/>
      <c r="AO220" s="297"/>
      <c r="AP220" s="297"/>
      <c r="AQ220" s="297"/>
      <c r="AR220" s="297"/>
      <c r="AS220" s="297"/>
      <c r="AT220" s="297"/>
      <c r="AU220" s="297"/>
      <c r="AV220" s="297"/>
      <c r="AW220" s="297"/>
      <c r="AX220" s="297"/>
      <c r="AY220" s="297"/>
      <c r="AZ220" s="297"/>
      <c r="BA220" s="297"/>
      <c r="BB220" s="297"/>
      <c r="BC220" s="297"/>
      <c r="BD220" s="297"/>
      <c r="BE220" s="297"/>
      <c r="BF220" s="297"/>
      <c r="BG220" s="297"/>
      <c r="BH220" s="297"/>
      <c r="BI220" s="297"/>
      <c r="BJ220" s="297"/>
      <c r="BK220" s="297"/>
      <c r="BL220" s="297"/>
    </row>
    <row r="221" spans="1:64" s="10" customFormat="1" ht="45" customHeight="1" x14ac:dyDescent="0.2">
      <c r="A221" s="263">
        <v>219</v>
      </c>
      <c r="B221" s="890" t="s">
        <v>2236</v>
      </c>
      <c r="C221" s="891" t="s">
        <v>2234</v>
      </c>
      <c r="D221" s="890"/>
      <c r="E221" s="892" t="s">
        <v>2235</v>
      </c>
      <c r="F221" s="893">
        <v>134300</v>
      </c>
      <c r="G221" s="893">
        <v>0</v>
      </c>
      <c r="H221" s="893">
        <v>0</v>
      </c>
      <c r="I221" s="894">
        <v>100</v>
      </c>
      <c r="J221" s="895"/>
      <c r="K221" s="896"/>
      <c r="L221" s="893"/>
      <c r="M221" s="893"/>
      <c r="N221" s="897"/>
      <c r="O221" s="890" t="s">
        <v>2166</v>
      </c>
      <c r="P221" s="187" t="s">
        <v>1527</v>
      </c>
      <c r="Q221" s="297"/>
      <c r="R221" s="297"/>
      <c r="S221" s="297"/>
      <c r="T221" s="297"/>
      <c r="U221" s="297"/>
      <c r="V221" s="297"/>
      <c r="W221" s="297"/>
      <c r="X221" s="297"/>
      <c r="Y221" s="297"/>
      <c r="Z221" s="297"/>
      <c r="AA221" s="297"/>
      <c r="AB221" s="297"/>
      <c r="AC221" s="297"/>
      <c r="AD221" s="297"/>
      <c r="AE221" s="297"/>
      <c r="AF221" s="297"/>
      <c r="AG221" s="297"/>
      <c r="AH221" s="297"/>
      <c r="AI221" s="297"/>
      <c r="AJ221" s="297"/>
      <c r="AK221" s="297"/>
      <c r="AL221" s="297"/>
      <c r="AM221" s="297"/>
      <c r="AN221" s="297"/>
      <c r="AO221" s="297"/>
      <c r="AP221" s="297"/>
      <c r="AQ221" s="297"/>
      <c r="AR221" s="297"/>
      <c r="AS221" s="297"/>
      <c r="AT221" s="297"/>
      <c r="AU221" s="297"/>
      <c r="AV221" s="297"/>
      <c r="AW221" s="297"/>
      <c r="AX221" s="297"/>
      <c r="AY221" s="297"/>
      <c r="AZ221" s="297"/>
      <c r="BA221" s="297"/>
      <c r="BB221" s="297"/>
      <c r="BC221" s="297"/>
      <c r="BD221" s="297"/>
      <c r="BE221" s="297"/>
      <c r="BF221" s="297"/>
      <c r="BG221" s="297"/>
      <c r="BH221" s="297"/>
      <c r="BI221" s="297"/>
      <c r="BJ221" s="297"/>
      <c r="BK221" s="297"/>
      <c r="BL221" s="297"/>
    </row>
    <row r="222" spans="1:64" s="10" customFormat="1" ht="45" customHeight="1" x14ac:dyDescent="0.2">
      <c r="A222" s="263">
        <v>220</v>
      </c>
      <c r="B222" s="890" t="s">
        <v>2236</v>
      </c>
      <c r="C222" s="891" t="s">
        <v>2237</v>
      </c>
      <c r="D222" s="890"/>
      <c r="E222" s="892" t="s">
        <v>2238</v>
      </c>
      <c r="F222" s="893">
        <v>209603.16</v>
      </c>
      <c r="G222" s="893">
        <v>0</v>
      </c>
      <c r="H222" s="893">
        <v>0</v>
      </c>
      <c r="I222" s="894">
        <v>100</v>
      </c>
      <c r="J222" s="895"/>
      <c r="K222" s="896"/>
      <c r="L222" s="893"/>
      <c r="M222" s="893"/>
      <c r="N222" s="897"/>
      <c r="O222" s="890" t="s">
        <v>2166</v>
      </c>
      <c r="P222" s="187" t="s">
        <v>1527</v>
      </c>
      <c r="Q222" s="297"/>
      <c r="R222" s="297"/>
      <c r="S222" s="297"/>
      <c r="T222" s="297"/>
      <c r="U222" s="297"/>
      <c r="V222" s="297"/>
      <c r="W222" s="297"/>
      <c r="X222" s="297"/>
      <c r="Y222" s="297"/>
      <c r="Z222" s="297"/>
      <c r="AA222" s="297"/>
      <c r="AB222" s="297"/>
      <c r="AC222" s="297"/>
      <c r="AD222" s="297"/>
      <c r="AE222" s="297"/>
      <c r="AF222" s="297"/>
      <c r="AG222" s="297"/>
      <c r="AH222" s="297"/>
      <c r="AI222" s="297"/>
      <c r="AJ222" s="297"/>
      <c r="AK222" s="297"/>
      <c r="AL222" s="297"/>
      <c r="AM222" s="297"/>
      <c r="AN222" s="297"/>
      <c r="AO222" s="297"/>
      <c r="AP222" s="297"/>
      <c r="AQ222" s="297"/>
      <c r="AR222" s="297"/>
      <c r="AS222" s="297"/>
      <c r="AT222" s="297"/>
      <c r="AU222" s="297"/>
      <c r="AV222" s="297"/>
      <c r="AW222" s="297"/>
      <c r="AX222" s="297"/>
      <c r="AY222" s="297"/>
      <c r="AZ222" s="297"/>
      <c r="BA222" s="297"/>
      <c r="BB222" s="297"/>
      <c r="BC222" s="297"/>
      <c r="BD222" s="297"/>
      <c r="BE222" s="297"/>
      <c r="BF222" s="297"/>
      <c r="BG222" s="297"/>
      <c r="BH222" s="297"/>
      <c r="BI222" s="297"/>
      <c r="BJ222" s="297"/>
      <c r="BK222" s="297"/>
      <c r="BL222" s="297"/>
    </row>
    <row r="223" spans="1:64" s="10" customFormat="1" ht="45" customHeight="1" x14ac:dyDescent="0.2">
      <c r="A223" s="263">
        <v>221</v>
      </c>
      <c r="B223" s="890" t="s">
        <v>2164</v>
      </c>
      <c r="C223" s="891" t="s">
        <v>2239</v>
      </c>
      <c r="D223" s="890"/>
      <c r="E223" s="892" t="s">
        <v>2240</v>
      </c>
      <c r="F223" s="893">
        <v>5262003</v>
      </c>
      <c r="G223" s="893">
        <v>0</v>
      </c>
      <c r="H223" s="893">
        <v>2519839.96</v>
      </c>
      <c r="I223" s="894">
        <v>100</v>
      </c>
      <c r="J223" s="895"/>
      <c r="K223" s="896"/>
      <c r="L223" s="893"/>
      <c r="M223" s="893"/>
      <c r="N223" s="897"/>
      <c r="O223" s="890" t="s">
        <v>2166</v>
      </c>
      <c r="P223" s="187" t="s">
        <v>1527</v>
      </c>
      <c r="Q223" s="297"/>
      <c r="R223" s="297"/>
      <c r="S223" s="297"/>
      <c r="T223" s="297"/>
      <c r="U223" s="297"/>
      <c r="V223" s="297"/>
      <c r="W223" s="297"/>
      <c r="X223" s="297"/>
      <c r="Y223" s="297"/>
      <c r="Z223" s="297"/>
      <c r="AA223" s="297"/>
      <c r="AB223" s="297"/>
      <c r="AC223" s="297"/>
      <c r="AD223" s="297"/>
      <c r="AE223" s="297"/>
      <c r="AF223" s="297"/>
      <c r="AG223" s="297"/>
      <c r="AH223" s="297"/>
      <c r="AI223" s="297"/>
      <c r="AJ223" s="297"/>
      <c r="AK223" s="297"/>
      <c r="AL223" s="297"/>
      <c r="AM223" s="297"/>
      <c r="AN223" s="297"/>
      <c r="AO223" s="297"/>
      <c r="AP223" s="297"/>
      <c r="AQ223" s="297"/>
      <c r="AR223" s="297"/>
      <c r="AS223" s="297"/>
      <c r="AT223" s="297"/>
      <c r="AU223" s="297"/>
      <c r="AV223" s="297"/>
      <c r="AW223" s="297"/>
      <c r="AX223" s="297"/>
      <c r="AY223" s="297"/>
      <c r="AZ223" s="297"/>
      <c r="BA223" s="297"/>
      <c r="BB223" s="297"/>
      <c r="BC223" s="297"/>
      <c r="BD223" s="297"/>
      <c r="BE223" s="297"/>
      <c r="BF223" s="297"/>
      <c r="BG223" s="297"/>
      <c r="BH223" s="297"/>
      <c r="BI223" s="297"/>
      <c r="BJ223" s="297"/>
      <c r="BK223" s="297"/>
      <c r="BL223" s="297"/>
    </row>
    <row r="224" spans="1:64" s="10" customFormat="1" ht="45" customHeight="1" x14ac:dyDescent="0.2">
      <c r="A224" s="263">
        <v>222</v>
      </c>
      <c r="B224" s="890" t="s">
        <v>2164</v>
      </c>
      <c r="C224" s="891" t="s">
        <v>2241</v>
      </c>
      <c r="D224" s="890"/>
      <c r="E224" s="892" t="s">
        <v>2242</v>
      </c>
      <c r="F224" s="893">
        <v>3818613.24</v>
      </c>
      <c r="G224" s="893">
        <v>0</v>
      </c>
      <c r="H224" s="893">
        <v>0</v>
      </c>
      <c r="I224" s="894">
        <v>100</v>
      </c>
      <c r="J224" s="895"/>
      <c r="K224" s="896"/>
      <c r="L224" s="893"/>
      <c r="M224" s="893"/>
      <c r="N224" s="897"/>
      <c r="O224" s="890" t="s">
        <v>2166</v>
      </c>
      <c r="P224" s="187" t="s">
        <v>1527</v>
      </c>
      <c r="Q224" s="297"/>
      <c r="R224" s="297"/>
      <c r="S224" s="297"/>
      <c r="T224" s="297"/>
      <c r="U224" s="297"/>
      <c r="V224" s="297"/>
      <c r="W224" s="297"/>
      <c r="X224" s="297"/>
      <c r="Y224" s="297"/>
      <c r="Z224" s="297"/>
      <c r="AA224" s="297"/>
      <c r="AB224" s="297"/>
      <c r="AC224" s="297"/>
      <c r="AD224" s="297"/>
      <c r="AE224" s="297"/>
      <c r="AF224" s="297"/>
      <c r="AG224" s="297"/>
      <c r="AH224" s="297"/>
      <c r="AI224" s="297"/>
      <c r="AJ224" s="297"/>
      <c r="AK224" s="297"/>
      <c r="AL224" s="297"/>
      <c r="AM224" s="297"/>
      <c r="AN224" s="297"/>
      <c r="AO224" s="297"/>
      <c r="AP224" s="297"/>
      <c r="AQ224" s="297"/>
      <c r="AR224" s="297"/>
      <c r="AS224" s="297"/>
      <c r="AT224" s="297"/>
      <c r="AU224" s="297"/>
      <c r="AV224" s="297"/>
      <c r="AW224" s="297"/>
      <c r="AX224" s="297"/>
      <c r="AY224" s="297"/>
      <c r="AZ224" s="297"/>
      <c r="BA224" s="297"/>
      <c r="BB224" s="297"/>
      <c r="BC224" s="297"/>
      <c r="BD224" s="297"/>
      <c r="BE224" s="297"/>
      <c r="BF224" s="297"/>
      <c r="BG224" s="297"/>
      <c r="BH224" s="297"/>
      <c r="BI224" s="297"/>
      <c r="BJ224" s="297"/>
      <c r="BK224" s="297"/>
      <c r="BL224" s="297"/>
    </row>
    <row r="225" spans="1:64" s="10" customFormat="1" ht="45" customHeight="1" x14ac:dyDescent="0.2">
      <c r="A225" s="263">
        <v>223</v>
      </c>
      <c r="B225" s="890" t="s">
        <v>2243</v>
      </c>
      <c r="C225" s="891" t="s">
        <v>2244</v>
      </c>
      <c r="D225" s="890"/>
      <c r="E225" s="892" t="s">
        <v>2245</v>
      </c>
      <c r="F225" s="893">
        <v>45900</v>
      </c>
      <c r="G225" s="893">
        <v>0</v>
      </c>
      <c r="H225" s="893">
        <v>0</v>
      </c>
      <c r="I225" s="894">
        <v>100</v>
      </c>
      <c r="J225" s="895"/>
      <c r="K225" s="896"/>
      <c r="L225" s="893"/>
      <c r="M225" s="893"/>
      <c r="N225" s="897"/>
      <c r="O225" s="890" t="s">
        <v>2166</v>
      </c>
      <c r="P225" s="187" t="s">
        <v>1527</v>
      </c>
      <c r="Q225" s="297"/>
      <c r="R225" s="297"/>
      <c r="S225" s="297"/>
      <c r="T225" s="297"/>
      <c r="U225" s="297"/>
      <c r="V225" s="297"/>
      <c r="W225" s="297"/>
      <c r="X225" s="297"/>
      <c r="Y225" s="297"/>
      <c r="Z225" s="297"/>
      <c r="AA225" s="297"/>
      <c r="AB225" s="297"/>
      <c r="AC225" s="297"/>
      <c r="AD225" s="297"/>
      <c r="AE225" s="297"/>
      <c r="AF225" s="297"/>
      <c r="AG225" s="297"/>
      <c r="AH225" s="297"/>
      <c r="AI225" s="297"/>
      <c r="AJ225" s="297"/>
      <c r="AK225" s="297"/>
      <c r="AL225" s="297"/>
      <c r="AM225" s="297"/>
      <c r="AN225" s="297"/>
      <c r="AO225" s="297"/>
      <c r="AP225" s="297"/>
      <c r="AQ225" s="297"/>
      <c r="AR225" s="297"/>
      <c r="AS225" s="297"/>
      <c r="AT225" s="297"/>
      <c r="AU225" s="297"/>
      <c r="AV225" s="297"/>
      <c r="AW225" s="297"/>
      <c r="AX225" s="297"/>
      <c r="AY225" s="297"/>
      <c r="AZ225" s="297"/>
      <c r="BA225" s="297"/>
      <c r="BB225" s="297"/>
      <c r="BC225" s="297"/>
      <c r="BD225" s="297"/>
      <c r="BE225" s="297"/>
      <c r="BF225" s="297"/>
      <c r="BG225" s="297"/>
      <c r="BH225" s="297"/>
      <c r="BI225" s="297"/>
      <c r="BJ225" s="297"/>
      <c r="BK225" s="297"/>
      <c r="BL225" s="297"/>
    </row>
    <row r="226" spans="1:64" s="10" customFormat="1" ht="45" customHeight="1" x14ac:dyDescent="0.2">
      <c r="A226" s="263">
        <v>224</v>
      </c>
      <c r="B226" s="890" t="s">
        <v>2164</v>
      </c>
      <c r="C226" s="891" t="s">
        <v>2246</v>
      </c>
      <c r="D226" s="890"/>
      <c r="E226" s="892" t="s">
        <v>2247</v>
      </c>
      <c r="F226" s="893">
        <v>5324714.59</v>
      </c>
      <c r="G226" s="893">
        <v>0</v>
      </c>
      <c r="H226" s="893">
        <v>3642797.22</v>
      </c>
      <c r="I226" s="894">
        <v>100</v>
      </c>
      <c r="J226" s="895"/>
      <c r="K226" s="896"/>
      <c r="L226" s="893"/>
      <c r="M226" s="893"/>
      <c r="N226" s="897"/>
      <c r="O226" s="890" t="s">
        <v>2166</v>
      </c>
      <c r="P226" s="187" t="s">
        <v>1527</v>
      </c>
      <c r="Q226" s="297"/>
      <c r="R226" s="297"/>
      <c r="S226" s="297"/>
      <c r="T226" s="297"/>
      <c r="U226" s="297"/>
      <c r="V226" s="297"/>
      <c r="W226" s="297"/>
      <c r="X226" s="297"/>
      <c r="Y226" s="297"/>
      <c r="Z226" s="297"/>
      <c r="AA226" s="297"/>
      <c r="AB226" s="297"/>
      <c r="AC226" s="297"/>
      <c r="AD226" s="297"/>
      <c r="AE226" s="297"/>
      <c r="AF226" s="297"/>
      <c r="AG226" s="297"/>
      <c r="AH226" s="297"/>
      <c r="AI226" s="297"/>
      <c r="AJ226" s="297"/>
      <c r="AK226" s="297"/>
      <c r="AL226" s="297"/>
      <c r="AM226" s="297"/>
      <c r="AN226" s="297"/>
      <c r="AO226" s="297"/>
      <c r="AP226" s="297"/>
      <c r="AQ226" s="297"/>
      <c r="AR226" s="297"/>
      <c r="AS226" s="297"/>
      <c r="AT226" s="297"/>
      <c r="AU226" s="297"/>
      <c r="AV226" s="297"/>
      <c r="AW226" s="297"/>
      <c r="AX226" s="297"/>
      <c r="AY226" s="297"/>
      <c r="AZ226" s="297"/>
      <c r="BA226" s="297"/>
      <c r="BB226" s="297"/>
      <c r="BC226" s="297"/>
      <c r="BD226" s="297"/>
      <c r="BE226" s="297"/>
      <c r="BF226" s="297"/>
      <c r="BG226" s="297"/>
      <c r="BH226" s="297"/>
      <c r="BI226" s="297"/>
      <c r="BJ226" s="297"/>
      <c r="BK226" s="297"/>
      <c r="BL226" s="297"/>
    </row>
    <row r="227" spans="1:64" s="10" customFormat="1" ht="45" customHeight="1" x14ac:dyDescent="0.2">
      <c r="A227" s="263">
        <v>225</v>
      </c>
      <c r="B227" s="890" t="s">
        <v>2248</v>
      </c>
      <c r="C227" s="891" t="s">
        <v>2249</v>
      </c>
      <c r="D227" s="890"/>
      <c r="E227" s="892"/>
      <c r="F227" s="893">
        <v>510756</v>
      </c>
      <c r="G227" s="893">
        <v>0</v>
      </c>
      <c r="H227" s="893">
        <v>468192.9</v>
      </c>
      <c r="I227" s="894">
        <v>100</v>
      </c>
      <c r="J227" s="895"/>
      <c r="K227" s="896"/>
      <c r="L227" s="893"/>
      <c r="M227" s="893"/>
      <c r="N227" s="897"/>
      <c r="O227" s="890" t="s">
        <v>2166</v>
      </c>
      <c r="P227" s="187" t="s">
        <v>1527</v>
      </c>
      <c r="Q227" s="297"/>
      <c r="R227" s="297"/>
      <c r="S227" s="297"/>
      <c r="T227" s="297"/>
      <c r="U227" s="297"/>
      <c r="V227" s="297"/>
      <c r="W227" s="297"/>
      <c r="X227" s="297"/>
      <c r="Y227" s="297"/>
      <c r="Z227" s="297"/>
      <c r="AA227" s="297"/>
      <c r="AB227" s="297"/>
      <c r="AC227" s="297"/>
      <c r="AD227" s="297"/>
      <c r="AE227" s="297"/>
      <c r="AF227" s="297"/>
      <c r="AG227" s="297"/>
      <c r="AH227" s="297"/>
      <c r="AI227" s="297"/>
      <c r="AJ227" s="297"/>
      <c r="AK227" s="297"/>
      <c r="AL227" s="297"/>
      <c r="AM227" s="297"/>
      <c r="AN227" s="297"/>
      <c r="AO227" s="297"/>
      <c r="AP227" s="297"/>
      <c r="AQ227" s="297"/>
      <c r="AR227" s="297"/>
      <c r="AS227" s="297"/>
      <c r="AT227" s="297"/>
      <c r="AU227" s="297"/>
      <c r="AV227" s="297"/>
      <c r="AW227" s="297"/>
      <c r="AX227" s="297"/>
      <c r="AY227" s="297"/>
      <c r="AZ227" s="297"/>
      <c r="BA227" s="297"/>
      <c r="BB227" s="297"/>
      <c r="BC227" s="297"/>
      <c r="BD227" s="297"/>
      <c r="BE227" s="297"/>
      <c r="BF227" s="297"/>
      <c r="BG227" s="297"/>
      <c r="BH227" s="297"/>
      <c r="BI227" s="297"/>
      <c r="BJ227" s="297"/>
      <c r="BK227" s="297"/>
      <c r="BL227" s="297"/>
    </row>
    <row r="228" spans="1:64" s="10" customFormat="1" ht="45" customHeight="1" x14ac:dyDescent="0.2">
      <c r="A228" s="263">
        <v>226</v>
      </c>
      <c r="B228" s="890" t="s">
        <v>2248</v>
      </c>
      <c r="C228" s="891" t="s">
        <v>2232</v>
      </c>
      <c r="D228" s="890"/>
      <c r="E228" s="892"/>
      <c r="F228" s="893">
        <v>206301</v>
      </c>
      <c r="G228" s="893">
        <v>0</v>
      </c>
      <c r="H228" s="893">
        <v>203435.7</v>
      </c>
      <c r="I228" s="894">
        <v>100</v>
      </c>
      <c r="J228" s="895"/>
      <c r="K228" s="896"/>
      <c r="L228" s="893"/>
      <c r="M228" s="893"/>
      <c r="N228" s="897"/>
      <c r="O228" s="890" t="s">
        <v>2166</v>
      </c>
      <c r="P228" s="187" t="s">
        <v>1527</v>
      </c>
      <c r="Q228" s="297"/>
      <c r="R228" s="297"/>
      <c r="S228" s="297"/>
      <c r="T228" s="297"/>
      <c r="U228" s="297"/>
      <c r="V228" s="297"/>
      <c r="W228" s="297"/>
      <c r="X228" s="297"/>
      <c r="Y228" s="297"/>
      <c r="Z228" s="297"/>
      <c r="AA228" s="297"/>
      <c r="AB228" s="297"/>
      <c r="AC228" s="297"/>
      <c r="AD228" s="297"/>
      <c r="AE228" s="297"/>
      <c r="AF228" s="297"/>
      <c r="AG228" s="297"/>
      <c r="AH228" s="297"/>
      <c r="AI228" s="297"/>
      <c r="AJ228" s="297"/>
      <c r="AK228" s="297"/>
      <c r="AL228" s="297"/>
      <c r="AM228" s="297"/>
      <c r="AN228" s="297"/>
      <c r="AO228" s="297"/>
      <c r="AP228" s="297"/>
      <c r="AQ228" s="297"/>
      <c r="AR228" s="297"/>
      <c r="AS228" s="297"/>
      <c r="AT228" s="297"/>
      <c r="AU228" s="297"/>
      <c r="AV228" s="297"/>
      <c r="AW228" s="297"/>
      <c r="AX228" s="297"/>
      <c r="AY228" s="297"/>
      <c r="AZ228" s="297"/>
      <c r="BA228" s="297"/>
      <c r="BB228" s="297"/>
      <c r="BC228" s="297"/>
      <c r="BD228" s="297"/>
      <c r="BE228" s="297"/>
      <c r="BF228" s="297"/>
      <c r="BG228" s="297"/>
      <c r="BH228" s="297"/>
      <c r="BI228" s="297"/>
      <c r="BJ228" s="297"/>
      <c r="BK228" s="297"/>
      <c r="BL228" s="297"/>
    </row>
    <row r="229" spans="1:64" s="10" customFormat="1" ht="45" customHeight="1" x14ac:dyDescent="0.2">
      <c r="A229" s="263">
        <v>227</v>
      </c>
      <c r="B229" s="890" t="s">
        <v>2250</v>
      </c>
      <c r="C229" s="891" t="s">
        <v>2251</v>
      </c>
      <c r="D229" s="890"/>
      <c r="E229" s="892" t="s">
        <v>2252</v>
      </c>
      <c r="F229" s="893">
        <v>384166.8</v>
      </c>
      <c r="G229" s="893">
        <v>0</v>
      </c>
      <c r="H229" s="893">
        <v>0</v>
      </c>
      <c r="I229" s="894">
        <v>100</v>
      </c>
      <c r="J229" s="895"/>
      <c r="K229" s="896"/>
      <c r="L229" s="893"/>
      <c r="M229" s="893"/>
      <c r="N229" s="897"/>
      <c r="O229" s="890" t="s">
        <v>2166</v>
      </c>
      <c r="P229" s="187" t="s">
        <v>1527</v>
      </c>
      <c r="Q229" s="297"/>
      <c r="R229" s="297"/>
      <c r="S229" s="297"/>
      <c r="T229" s="297"/>
      <c r="U229" s="297"/>
      <c r="V229" s="297"/>
      <c r="W229" s="297"/>
      <c r="X229" s="297"/>
      <c r="Y229" s="297"/>
      <c r="Z229" s="297"/>
      <c r="AA229" s="297"/>
      <c r="AB229" s="297"/>
      <c r="AC229" s="297"/>
      <c r="AD229" s="297"/>
      <c r="AE229" s="297"/>
      <c r="AF229" s="297"/>
      <c r="AG229" s="297"/>
      <c r="AH229" s="297"/>
      <c r="AI229" s="297"/>
      <c r="AJ229" s="297"/>
      <c r="AK229" s="297"/>
      <c r="AL229" s="297"/>
      <c r="AM229" s="297"/>
      <c r="AN229" s="297"/>
      <c r="AO229" s="297"/>
      <c r="AP229" s="297"/>
      <c r="AQ229" s="297"/>
      <c r="AR229" s="297"/>
      <c r="AS229" s="297"/>
      <c r="AT229" s="297"/>
      <c r="AU229" s="297"/>
      <c r="AV229" s="297"/>
      <c r="AW229" s="297"/>
      <c r="AX229" s="297"/>
      <c r="AY229" s="297"/>
      <c r="AZ229" s="297"/>
      <c r="BA229" s="297"/>
      <c r="BB229" s="297"/>
      <c r="BC229" s="297"/>
      <c r="BD229" s="297"/>
      <c r="BE229" s="297"/>
      <c r="BF229" s="297"/>
      <c r="BG229" s="297"/>
      <c r="BH229" s="297"/>
      <c r="BI229" s="297"/>
      <c r="BJ229" s="297"/>
      <c r="BK229" s="297"/>
      <c r="BL229" s="297"/>
    </row>
    <row r="230" spans="1:64" s="10" customFormat="1" ht="45" customHeight="1" x14ac:dyDescent="0.2">
      <c r="A230" s="263">
        <v>228</v>
      </c>
      <c r="B230" s="890" t="s">
        <v>1463</v>
      </c>
      <c r="C230" s="891" t="s">
        <v>2253</v>
      </c>
      <c r="D230" s="890"/>
      <c r="E230" s="892" t="s">
        <v>2254</v>
      </c>
      <c r="F230" s="893">
        <v>181774.88</v>
      </c>
      <c r="G230" s="893">
        <v>0</v>
      </c>
      <c r="H230" s="893">
        <v>0</v>
      </c>
      <c r="I230" s="894">
        <v>100</v>
      </c>
      <c r="J230" s="895"/>
      <c r="K230" s="896"/>
      <c r="L230" s="893"/>
      <c r="M230" s="893"/>
      <c r="N230" s="897"/>
      <c r="O230" s="899"/>
      <c r="P230" s="900"/>
      <c r="Q230" s="297"/>
      <c r="R230" s="297"/>
      <c r="S230" s="297"/>
      <c r="T230" s="297"/>
      <c r="U230" s="297"/>
      <c r="V230" s="297"/>
      <c r="W230" s="297"/>
      <c r="X230" s="297"/>
      <c r="Y230" s="297"/>
      <c r="Z230" s="297"/>
      <c r="AA230" s="297"/>
      <c r="AB230" s="297"/>
      <c r="AC230" s="297"/>
      <c r="AD230" s="297"/>
      <c r="AE230" s="297"/>
      <c r="AF230" s="297"/>
      <c r="AG230" s="297"/>
      <c r="AH230" s="297"/>
      <c r="AI230" s="297"/>
      <c r="AJ230" s="297"/>
      <c r="AK230" s="297"/>
      <c r="AL230" s="297"/>
      <c r="AM230" s="297"/>
      <c r="AN230" s="297"/>
      <c r="AO230" s="297"/>
      <c r="AP230" s="297"/>
      <c r="AQ230" s="297"/>
      <c r="AR230" s="297"/>
      <c r="AS230" s="297"/>
      <c r="AT230" s="297"/>
      <c r="AU230" s="297"/>
      <c r="AV230" s="297"/>
      <c r="AW230" s="297"/>
      <c r="AX230" s="297"/>
      <c r="AY230" s="297"/>
      <c r="AZ230" s="297"/>
      <c r="BA230" s="297"/>
      <c r="BB230" s="297"/>
      <c r="BC230" s="297"/>
      <c r="BD230" s="297"/>
      <c r="BE230" s="297"/>
      <c r="BF230" s="297"/>
      <c r="BG230" s="297"/>
      <c r="BH230" s="297"/>
      <c r="BI230" s="297"/>
      <c r="BJ230" s="297"/>
      <c r="BK230" s="297"/>
      <c r="BL230" s="297"/>
    </row>
    <row r="231" spans="1:64" s="10" customFormat="1" ht="58.5" customHeight="1" x14ac:dyDescent="0.2">
      <c r="A231" s="263">
        <v>229</v>
      </c>
      <c r="B231" s="890" t="s">
        <v>2258</v>
      </c>
      <c r="C231" s="891" t="s">
        <v>2255</v>
      </c>
      <c r="D231" s="890" t="s">
        <v>2256</v>
      </c>
      <c r="E231" s="892" t="s">
        <v>2257</v>
      </c>
      <c r="F231" s="893">
        <v>88409593.879999995</v>
      </c>
      <c r="G231" s="893">
        <v>0</v>
      </c>
      <c r="H231" s="893">
        <v>0</v>
      </c>
      <c r="I231" s="894">
        <v>100</v>
      </c>
      <c r="J231" s="895"/>
      <c r="K231" s="896"/>
      <c r="L231" s="893"/>
      <c r="M231" s="893"/>
      <c r="N231" s="897"/>
      <c r="O231" s="187" t="s">
        <v>198</v>
      </c>
      <c r="P231" s="890" t="s">
        <v>2267</v>
      </c>
      <c r="Q231" s="297"/>
      <c r="R231" s="297"/>
      <c r="S231" s="297"/>
      <c r="T231" s="297"/>
      <c r="U231" s="297"/>
      <c r="V231" s="297"/>
      <c r="W231" s="297"/>
      <c r="X231" s="297"/>
      <c r="Y231" s="297"/>
      <c r="Z231" s="297"/>
      <c r="AA231" s="297"/>
      <c r="AB231" s="297"/>
      <c r="AC231" s="297"/>
      <c r="AD231" s="297"/>
      <c r="AE231" s="297"/>
      <c r="AF231" s="297"/>
      <c r="AG231" s="297"/>
      <c r="AH231" s="297"/>
      <c r="AI231" s="297"/>
      <c r="AJ231" s="297"/>
      <c r="AK231" s="297"/>
      <c r="AL231" s="297"/>
      <c r="AM231" s="297"/>
      <c r="AN231" s="297"/>
      <c r="AO231" s="297"/>
      <c r="AP231" s="297"/>
      <c r="AQ231" s="297"/>
      <c r="AR231" s="297"/>
      <c r="AS231" s="297"/>
      <c r="AT231" s="297"/>
      <c r="AU231" s="297"/>
      <c r="AV231" s="297"/>
      <c r="AW231" s="297"/>
      <c r="AX231" s="297"/>
      <c r="AY231" s="297"/>
      <c r="AZ231" s="297"/>
      <c r="BA231" s="297"/>
      <c r="BB231" s="297"/>
      <c r="BC231" s="297"/>
      <c r="BD231" s="297"/>
      <c r="BE231" s="297"/>
      <c r="BF231" s="297"/>
      <c r="BG231" s="297"/>
      <c r="BH231" s="297"/>
      <c r="BI231" s="297"/>
      <c r="BJ231" s="297"/>
      <c r="BK231" s="297"/>
      <c r="BL231" s="297"/>
    </row>
    <row r="232" spans="1:64" s="88" customFormat="1" ht="38.25" x14ac:dyDescent="0.2">
      <c r="A232" s="263">
        <v>230</v>
      </c>
      <c r="B232" s="204" t="s">
        <v>174</v>
      </c>
      <c r="C232" s="960" t="s">
        <v>757</v>
      </c>
      <c r="D232" s="204" t="s">
        <v>213</v>
      </c>
      <c r="E232" s="205">
        <v>54.8</v>
      </c>
      <c r="F232" s="206">
        <v>27749</v>
      </c>
      <c r="G232" s="206">
        <v>20281.28</v>
      </c>
      <c r="H232" s="206">
        <v>7467.72</v>
      </c>
      <c r="I232" s="207">
        <f t="shared" ref="I232" si="63">G232/F232*100</f>
        <v>73.088327507297564</v>
      </c>
      <c r="J232" s="206"/>
      <c r="K232" s="208">
        <v>38628</v>
      </c>
      <c r="L232" s="206"/>
      <c r="M232" s="206" t="s">
        <v>214</v>
      </c>
      <c r="N232" s="206"/>
      <c r="O232" s="204" t="s">
        <v>198</v>
      </c>
      <c r="P232" s="204" t="s">
        <v>1118</v>
      </c>
      <c r="Q232" s="297"/>
      <c r="R232" s="297"/>
      <c r="S232" s="297"/>
      <c r="T232" s="297"/>
      <c r="U232" s="297"/>
      <c r="V232" s="297"/>
      <c r="W232" s="297"/>
      <c r="X232" s="297"/>
      <c r="Y232" s="297"/>
      <c r="Z232" s="297"/>
      <c r="AA232" s="297"/>
      <c r="AB232" s="297"/>
      <c r="AC232" s="297"/>
      <c r="AD232" s="297"/>
      <c r="AE232" s="297"/>
      <c r="AF232" s="297"/>
      <c r="AG232" s="297"/>
      <c r="AH232" s="297"/>
      <c r="AI232" s="297"/>
      <c r="AJ232" s="297"/>
      <c r="AK232" s="297"/>
      <c r="AL232" s="297"/>
      <c r="AM232" s="297"/>
      <c r="AN232" s="297"/>
      <c r="AO232" s="297"/>
      <c r="AP232" s="297"/>
      <c r="AQ232" s="297"/>
      <c r="AR232" s="297"/>
      <c r="AS232" s="297"/>
      <c r="AT232" s="297"/>
      <c r="AU232" s="297"/>
      <c r="AV232" s="297"/>
      <c r="AW232" s="297"/>
      <c r="AX232" s="297"/>
      <c r="AY232" s="297"/>
      <c r="AZ232" s="297"/>
      <c r="BA232" s="297"/>
      <c r="BB232" s="297"/>
      <c r="BC232" s="297"/>
      <c r="BD232" s="297"/>
      <c r="BE232" s="297"/>
      <c r="BF232" s="297"/>
      <c r="BG232" s="297"/>
      <c r="BH232" s="297"/>
      <c r="BI232" s="297"/>
      <c r="BJ232" s="297"/>
      <c r="BK232" s="297"/>
      <c r="BL232" s="297"/>
    </row>
    <row r="233" spans="1:64" s="88" customFormat="1" ht="25.5" x14ac:dyDescent="0.2">
      <c r="A233" s="263">
        <v>231</v>
      </c>
      <c r="B233" s="204" t="s">
        <v>826</v>
      </c>
      <c r="C233" s="960" t="s">
        <v>238</v>
      </c>
      <c r="D233" s="204" t="s">
        <v>239</v>
      </c>
      <c r="E233" s="205">
        <v>52.2</v>
      </c>
      <c r="F233" s="206">
        <v>250000</v>
      </c>
      <c r="G233" s="206">
        <v>51755.85</v>
      </c>
      <c r="H233" s="206">
        <v>198995.08</v>
      </c>
      <c r="I233" s="207">
        <f t="shared" si="18"/>
        <v>20.70234</v>
      </c>
      <c r="J233" s="204"/>
      <c r="K233" s="208">
        <v>39142</v>
      </c>
      <c r="L233" s="204"/>
      <c r="M233" s="204" t="s">
        <v>240</v>
      </c>
      <c r="N233" s="204"/>
      <c r="O233" s="204" t="s">
        <v>209</v>
      </c>
      <c r="P233" s="204" t="s">
        <v>1120</v>
      </c>
      <c r="Q233" s="297"/>
      <c r="R233" s="297"/>
      <c r="S233" s="297"/>
      <c r="T233" s="297"/>
      <c r="U233" s="297"/>
      <c r="V233" s="297"/>
      <c r="W233" s="297"/>
      <c r="X233" s="297"/>
      <c r="Y233" s="297"/>
      <c r="Z233" s="297"/>
      <c r="AA233" s="297"/>
      <c r="AB233" s="297"/>
      <c r="AC233" s="297"/>
      <c r="AD233" s="297"/>
      <c r="AE233" s="297"/>
      <c r="AF233" s="297"/>
      <c r="AG233" s="297"/>
      <c r="AH233" s="297"/>
      <c r="AI233" s="297"/>
      <c r="AJ233" s="297"/>
      <c r="AK233" s="297"/>
      <c r="AL233" s="297"/>
      <c r="AM233" s="297"/>
      <c r="AN233" s="297"/>
      <c r="AO233" s="297"/>
      <c r="AP233" s="297"/>
      <c r="AQ233" s="297"/>
      <c r="AR233" s="297"/>
      <c r="AS233" s="297"/>
      <c r="AT233" s="297"/>
      <c r="AU233" s="297"/>
      <c r="AV233" s="297"/>
      <c r="AW233" s="297"/>
      <c r="AX233" s="297"/>
      <c r="AY233" s="297"/>
      <c r="AZ233" s="297"/>
      <c r="BA233" s="297"/>
      <c r="BB233" s="297"/>
      <c r="BC233" s="297"/>
      <c r="BD233" s="297"/>
      <c r="BE233" s="297"/>
      <c r="BF233" s="297"/>
      <c r="BG233" s="297"/>
      <c r="BH233" s="297"/>
      <c r="BI233" s="297"/>
      <c r="BJ233" s="297"/>
      <c r="BK233" s="297"/>
      <c r="BL233" s="297"/>
    </row>
    <row r="234" spans="1:64" s="88" customFormat="1" ht="25.5" x14ac:dyDescent="0.2">
      <c r="A234" s="263">
        <v>232</v>
      </c>
      <c r="B234" s="204" t="s">
        <v>826</v>
      </c>
      <c r="C234" s="960" t="s">
        <v>241</v>
      </c>
      <c r="D234" s="204" t="s">
        <v>242</v>
      </c>
      <c r="E234" s="205">
        <v>46.8</v>
      </c>
      <c r="F234" s="206">
        <v>260150</v>
      </c>
      <c r="G234" s="206">
        <v>67205.45</v>
      </c>
      <c r="H234" s="206">
        <v>192944.55</v>
      </c>
      <c r="I234" s="207">
        <f t="shared" si="18"/>
        <v>25.833346146453966</v>
      </c>
      <c r="J234" s="204"/>
      <c r="K234" s="208">
        <v>38714</v>
      </c>
      <c r="L234" s="204"/>
      <c r="M234" s="204" t="s">
        <v>243</v>
      </c>
      <c r="N234" s="204"/>
      <c r="O234" s="204" t="s">
        <v>209</v>
      </c>
      <c r="P234" s="204" t="s">
        <v>1120</v>
      </c>
      <c r="Q234" s="297"/>
      <c r="R234" s="297"/>
      <c r="S234" s="297"/>
      <c r="T234" s="297"/>
      <c r="U234" s="297"/>
      <c r="V234" s="297"/>
      <c r="W234" s="297"/>
      <c r="X234" s="297"/>
      <c r="Y234" s="297"/>
      <c r="Z234" s="297"/>
      <c r="AA234" s="297"/>
      <c r="AB234" s="297"/>
      <c r="AC234" s="297"/>
      <c r="AD234" s="297"/>
      <c r="AE234" s="297"/>
      <c r="AF234" s="297"/>
      <c r="AG234" s="297"/>
      <c r="AH234" s="297"/>
      <c r="AI234" s="297"/>
      <c r="AJ234" s="297"/>
      <c r="AK234" s="297"/>
      <c r="AL234" s="297"/>
      <c r="AM234" s="297"/>
      <c r="AN234" s="297"/>
      <c r="AO234" s="297"/>
      <c r="AP234" s="297"/>
      <c r="AQ234" s="297"/>
      <c r="AR234" s="297"/>
      <c r="AS234" s="297"/>
      <c r="AT234" s="297"/>
      <c r="AU234" s="297"/>
      <c r="AV234" s="297"/>
      <c r="AW234" s="297"/>
      <c r="AX234" s="297"/>
      <c r="AY234" s="297"/>
      <c r="AZ234" s="297"/>
      <c r="BA234" s="297"/>
      <c r="BB234" s="297"/>
      <c r="BC234" s="297"/>
      <c r="BD234" s="297"/>
      <c r="BE234" s="297"/>
      <c r="BF234" s="297"/>
      <c r="BG234" s="297"/>
      <c r="BH234" s="297"/>
      <c r="BI234" s="297"/>
      <c r="BJ234" s="297"/>
      <c r="BK234" s="297"/>
      <c r="BL234" s="297"/>
    </row>
    <row r="235" spans="1:64" s="88" customFormat="1" ht="25.5" x14ac:dyDescent="0.2">
      <c r="A235" s="263">
        <v>233</v>
      </c>
      <c r="B235" s="204" t="s">
        <v>758</v>
      </c>
      <c r="C235" s="960" t="s">
        <v>1370</v>
      </c>
      <c r="D235" s="204" t="s">
        <v>1372</v>
      </c>
      <c r="E235" s="205">
        <v>43.4</v>
      </c>
      <c r="F235" s="206">
        <v>838073.61</v>
      </c>
      <c r="G235" s="206">
        <v>0</v>
      </c>
      <c r="H235" s="206">
        <v>838073.61</v>
      </c>
      <c r="I235" s="207">
        <f t="shared" si="18"/>
        <v>0</v>
      </c>
      <c r="J235" s="204">
        <v>1269969.5</v>
      </c>
      <c r="K235" s="208">
        <v>43385</v>
      </c>
      <c r="L235" s="204"/>
      <c r="M235" s="204" t="s">
        <v>1371</v>
      </c>
      <c r="N235" s="204"/>
      <c r="O235" s="204" t="s">
        <v>209</v>
      </c>
      <c r="P235" s="204" t="s">
        <v>766</v>
      </c>
      <c r="Q235" s="297"/>
      <c r="R235" s="297"/>
      <c r="S235" s="297"/>
      <c r="T235" s="297"/>
      <c r="U235" s="297"/>
      <c r="V235" s="297"/>
      <c r="W235" s="297"/>
      <c r="X235" s="297"/>
      <c r="Y235" s="297"/>
      <c r="Z235" s="297"/>
      <c r="AA235" s="297"/>
      <c r="AB235" s="297"/>
      <c r="AC235" s="297"/>
      <c r="AD235" s="297"/>
      <c r="AE235" s="297"/>
      <c r="AF235" s="297"/>
      <c r="AG235" s="297"/>
      <c r="AH235" s="297"/>
      <c r="AI235" s="297"/>
      <c r="AJ235" s="297"/>
      <c r="AK235" s="297"/>
      <c r="AL235" s="297"/>
      <c r="AM235" s="297"/>
      <c r="AN235" s="297"/>
      <c r="AO235" s="297"/>
      <c r="AP235" s="297"/>
      <c r="AQ235" s="297"/>
      <c r="AR235" s="297"/>
      <c r="AS235" s="297"/>
      <c r="AT235" s="297"/>
      <c r="AU235" s="297"/>
      <c r="AV235" s="297"/>
      <c r="AW235" s="297"/>
      <c r="AX235" s="297"/>
      <c r="AY235" s="297"/>
      <c r="AZ235" s="297"/>
      <c r="BA235" s="297"/>
      <c r="BB235" s="297"/>
      <c r="BC235" s="297"/>
      <c r="BD235" s="297"/>
      <c r="BE235" s="297"/>
      <c r="BF235" s="297"/>
      <c r="BG235" s="297"/>
      <c r="BH235" s="297"/>
      <c r="BI235" s="297"/>
      <c r="BJ235" s="297"/>
      <c r="BK235" s="297"/>
      <c r="BL235" s="297"/>
    </row>
    <row r="236" spans="1:64" s="45" customFormat="1" ht="58.9" customHeight="1" x14ac:dyDescent="0.2">
      <c r="A236" s="263">
        <v>234</v>
      </c>
      <c r="B236" s="204" t="s">
        <v>826</v>
      </c>
      <c r="C236" s="960" t="s">
        <v>984</v>
      </c>
      <c r="D236" s="204"/>
      <c r="E236" s="205">
        <v>56.7</v>
      </c>
      <c r="F236" s="206">
        <v>260000</v>
      </c>
      <c r="G236" s="206"/>
      <c r="H236" s="206">
        <v>260000</v>
      </c>
      <c r="I236" s="207"/>
      <c r="J236" s="204"/>
      <c r="K236" s="208">
        <v>39147</v>
      </c>
      <c r="L236" s="204"/>
      <c r="M236" s="204" t="s">
        <v>985</v>
      </c>
      <c r="N236" s="204"/>
      <c r="O236" s="204" t="s">
        <v>220</v>
      </c>
      <c r="P236" s="204" t="s">
        <v>1120</v>
      </c>
      <c r="Q236" s="297"/>
      <c r="R236" s="297"/>
      <c r="S236" s="297"/>
      <c r="T236" s="297"/>
      <c r="U236" s="297"/>
      <c r="V236" s="297"/>
      <c r="W236" s="297"/>
      <c r="X236" s="297"/>
      <c r="Y236" s="297"/>
      <c r="Z236" s="297"/>
      <c r="AA236" s="297"/>
      <c r="AB236" s="297"/>
      <c r="AC236" s="297"/>
      <c r="AD236" s="297"/>
      <c r="AE236" s="297"/>
      <c r="AF236" s="297"/>
      <c r="AG236" s="297"/>
      <c r="AH236" s="297"/>
      <c r="AI236" s="297"/>
      <c r="AJ236" s="297"/>
      <c r="AK236" s="297"/>
      <c r="AL236" s="297"/>
      <c r="AM236" s="297"/>
      <c r="AN236" s="297"/>
      <c r="AO236" s="297"/>
      <c r="AP236" s="297"/>
      <c r="AQ236" s="297"/>
      <c r="AR236" s="297"/>
      <c r="AS236" s="297"/>
      <c r="AT236" s="297"/>
      <c r="AU236" s="297"/>
      <c r="AV236" s="297"/>
      <c r="AW236" s="297"/>
      <c r="AX236" s="297"/>
      <c r="AY236" s="297"/>
      <c r="AZ236" s="297"/>
      <c r="BA236" s="297"/>
      <c r="BB236" s="297"/>
      <c r="BC236" s="297"/>
      <c r="BD236" s="297"/>
      <c r="BE236" s="297"/>
      <c r="BF236" s="297"/>
      <c r="BG236" s="297"/>
      <c r="BH236" s="297"/>
      <c r="BI236" s="297"/>
      <c r="BJ236" s="297"/>
      <c r="BK236" s="297"/>
      <c r="BL236" s="297"/>
    </row>
    <row r="237" spans="1:64" s="88" customFormat="1" ht="48" customHeight="1" x14ac:dyDescent="0.2">
      <c r="A237" s="263">
        <v>235</v>
      </c>
      <c r="B237" s="204" t="s">
        <v>826</v>
      </c>
      <c r="C237" s="960" t="s">
        <v>168</v>
      </c>
      <c r="D237" s="204" t="s">
        <v>221</v>
      </c>
      <c r="E237" s="205">
        <v>54.3</v>
      </c>
      <c r="F237" s="206">
        <v>1200000</v>
      </c>
      <c r="G237" s="206">
        <v>13333.32</v>
      </c>
      <c r="H237" s="206">
        <v>1186666.68</v>
      </c>
      <c r="I237" s="207" t="s">
        <v>805</v>
      </c>
      <c r="J237" s="204"/>
      <c r="K237" s="208">
        <v>40784</v>
      </c>
      <c r="L237" s="204"/>
      <c r="M237" s="204" t="s">
        <v>222</v>
      </c>
      <c r="N237" s="204"/>
      <c r="O237" s="204" t="s">
        <v>220</v>
      </c>
      <c r="P237" s="204" t="s">
        <v>1120</v>
      </c>
      <c r="Q237" s="297"/>
      <c r="R237" s="297"/>
      <c r="S237" s="297"/>
      <c r="T237" s="297"/>
      <c r="U237" s="297"/>
      <c r="V237" s="297"/>
      <c r="W237" s="297"/>
      <c r="X237" s="297"/>
      <c r="Y237" s="297"/>
      <c r="Z237" s="297"/>
      <c r="AA237" s="297"/>
      <c r="AB237" s="297"/>
      <c r="AC237" s="297"/>
      <c r="AD237" s="297"/>
      <c r="AE237" s="297"/>
      <c r="AF237" s="297"/>
      <c r="AG237" s="297"/>
      <c r="AH237" s="297"/>
      <c r="AI237" s="297"/>
      <c r="AJ237" s="297"/>
      <c r="AK237" s="297"/>
      <c r="AL237" s="297"/>
      <c r="AM237" s="297"/>
      <c r="AN237" s="297"/>
      <c r="AO237" s="297"/>
      <c r="AP237" s="297"/>
      <c r="AQ237" s="297"/>
      <c r="AR237" s="297"/>
      <c r="AS237" s="297"/>
      <c r="AT237" s="297"/>
      <c r="AU237" s="297"/>
      <c r="AV237" s="297"/>
      <c r="AW237" s="297"/>
      <c r="AX237" s="297"/>
      <c r="AY237" s="297"/>
      <c r="AZ237" s="297"/>
      <c r="BA237" s="297"/>
      <c r="BB237" s="297"/>
      <c r="BC237" s="297"/>
      <c r="BD237" s="297"/>
      <c r="BE237" s="297"/>
      <c r="BF237" s="297"/>
      <c r="BG237" s="297"/>
      <c r="BH237" s="297"/>
      <c r="BI237" s="297"/>
      <c r="BJ237" s="297"/>
      <c r="BK237" s="297"/>
      <c r="BL237" s="297"/>
    </row>
    <row r="238" spans="1:64" s="45" customFormat="1" ht="25.5" x14ac:dyDescent="0.2">
      <c r="A238" s="263">
        <v>236</v>
      </c>
      <c r="B238" s="204" t="s">
        <v>826</v>
      </c>
      <c r="C238" s="960" t="s">
        <v>167</v>
      </c>
      <c r="D238" s="204" t="s">
        <v>218</v>
      </c>
      <c r="E238" s="205">
        <v>55.3</v>
      </c>
      <c r="F238" s="206">
        <v>800000</v>
      </c>
      <c r="G238" s="206">
        <v>72222.22</v>
      </c>
      <c r="H238" s="206">
        <v>727777.78</v>
      </c>
      <c r="I238" s="207">
        <f t="shared" si="18"/>
        <v>9.0277775000000009</v>
      </c>
      <c r="J238" s="204"/>
      <c r="K238" s="208">
        <v>40801</v>
      </c>
      <c r="L238" s="204"/>
      <c r="M238" s="204" t="s">
        <v>219</v>
      </c>
      <c r="N238" s="204"/>
      <c r="O238" s="204" t="s">
        <v>220</v>
      </c>
      <c r="P238" s="204" t="s">
        <v>1120</v>
      </c>
      <c r="Q238" s="297"/>
      <c r="R238" s="297"/>
      <c r="S238" s="297"/>
      <c r="T238" s="297"/>
      <c r="U238" s="297"/>
      <c r="V238" s="297"/>
      <c r="W238" s="297"/>
      <c r="X238" s="297"/>
      <c r="Y238" s="297"/>
      <c r="Z238" s="297"/>
      <c r="AA238" s="297"/>
      <c r="AB238" s="297"/>
      <c r="AC238" s="297"/>
      <c r="AD238" s="297"/>
      <c r="AE238" s="297"/>
      <c r="AF238" s="297"/>
      <c r="AG238" s="297"/>
      <c r="AH238" s="297"/>
      <c r="AI238" s="297"/>
      <c r="AJ238" s="297"/>
      <c r="AK238" s="297"/>
      <c r="AL238" s="297"/>
      <c r="AM238" s="297"/>
      <c r="AN238" s="297"/>
      <c r="AO238" s="297"/>
      <c r="AP238" s="297"/>
      <c r="AQ238" s="297"/>
      <c r="AR238" s="297"/>
      <c r="AS238" s="297"/>
      <c r="AT238" s="297"/>
      <c r="AU238" s="297"/>
      <c r="AV238" s="297"/>
      <c r="AW238" s="297"/>
      <c r="AX238" s="297"/>
      <c r="AY238" s="297"/>
      <c r="AZ238" s="297"/>
      <c r="BA238" s="297"/>
      <c r="BB238" s="297"/>
      <c r="BC238" s="297"/>
      <c r="BD238" s="297"/>
      <c r="BE238" s="297"/>
      <c r="BF238" s="297"/>
      <c r="BG238" s="297"/>
      <c r="BH238" s="297"/>
      <c r="BI238" s="297"/>
      <c r="BJ238" s="297"/>
      <c r="BK238" s="297"/>
      <c r="BL238" s="297"/>
    </row>
    <row r="239" spans="1:64" s="45" customFormat="1" ht="25.5" x14ac:dyDescent="0.2">
      <c r="A239" s="263">
        <v>237</v>
      </c>
      <c r="B239" s="204" t="s">
        <v>758</v>
      </c>
      <c r="C239" s="960" t="s">
        <v>1373</v>
      </c>
      <c r="D239" s="204" t="s">
        <v>1374</v>
      </c>
      <c r="E239" s="205">
        <v>50.9</v>
      </c>
      <c r="F239" s="206">
        <v>838073.61</v>
      </c>
      <c r="G239" s="206">
        <f t="shared" ref="G239:G242" si="64">F239-H239</f>
        <v>0</v>
      </c>
      <c r="H239" s="206">
        <v>838073.61</v>
      </c>
      <c r="I239" s="207">
        <f t="shared" si="18"/>
        <v>0</v>
      </c>
      <c r="J239" s="216">
        <v>591855.43000000005</v>
      </c>
      <c r="K239" s="208">
        <v>43410</v>
      </c>
      <c r="L239" s="204"/>
      <c r="M239" s="204" t="s">
        <v>1375</v>
      </c>
      <c r="N239" s="204"/>
      <c r="O239" s="204" t="s">
        <v>198</v>
      </c>
      <c r="P239" s="204" t="s">
        <v>766</v>
      </c>
      <c r="Q239" s="297"/>
      <c r="R239" s="297"/>
      <c r="S239" s="297"/>
      <c r="T239" s="297"/>
      <c r="U239" s="297"/>
      <c r="V239" s="297"/>
      <c r="W239" s="297"/>
      <c r="X239" s="297"/>
      <c r="Y239" s="297"/>
      <c r="Z239" s="297"/>
      <c r="AA239" s="297"/>
      <c r="AB239" s="297"/>
      <c r="AC239" s="297"/>
      <c r="AD239" s="297"/>
      <c r="AE239" s="297"/>
      <c r="AF239" s="297"/>
      <c r="AG239" s="297"/>
      <c r="AH239" s="297"/>
      <c r="AI239" s="297"/>
      <c r="AJ239" s="297"/>
      <c r="AK239" s="297"/>
      <c r="AL239" s="297"/>
      <c r="AM239" s="297"/>
      <c r="AN239" s="297"/>
      <c r="AO239" s="297"/>
      <c r="AP239" s="297"/>
      <c r="AQ239" s="297"/>
      <c r="AR239" s="297"/>
      <c r="AS239" s="297"/>
      <c r="AT239" s="297"/>
      <c r="AU239" s="297"/>
      <c r="AV239" s="297"/>
      <c r="AW239" s="297"/>
      <c r="AX239" s="297"/>
      <c r="AY239" s="297"/>
      <c r="AZ239" s="297"/>
      <c r="BA239" s="297"/>
      <c r="BB239" s="297"/>
      <c r="BC239" s="297"/>
      <c r="BD239" s="297"/>
      <c r="BE239" s="297"/>
      <c r="BF239" s="297"/>
      <c r="BG239" s="297"/>
      <c r="BH239" s="297"/>
      <c r="BI239" s="297"/>
      <c r="BJ239" s="297"/>
      <c r="BK239" s="297"/>
      <c r="BL239" s="297"/>
    </row>
    <row r="240" spans="1:64" s="45" customFormat="1" ht="77.45" customHeight="1" x14ac:dyDescent="0.2">
      <c r="A240" s="263">
        <v>238</v>
      </c>
      <c r="B240" s="204" t="s">
        <v>1390</v>
      </c>
      <c r="C240" s="960" t="s">
        <v>169</v>
      </c>
      <c r="D240" s="204" t="s">
        <v>260</v>
      </c>
      <c r="E240" s="205">
        <v>88</v>
      </c>
      <c r="F240" s="206">
        <v>200000</v>
      </c>
      <c r="G240" s="206">
        <v>17172.72</v>
      </c>
      <c r="H240" s="206">
        <v>182827.28</v>
      </c>
      <c r="I240" s="207">
        <f t="shared" si="18"/>
        <v>8.5863600000000009</v>
      </c>
      <c r="J240" s="204"/>
      <c r="K240" s="208">
        <v>39825</v>
      </c>
      <c r="L240" s="204"/>
      <c r="M240" s="204" t="s">
        <v>261</v>
      </c>
      <c r="N240" s="204"/>
      <c r="O240" s="204" t="s">
        <v>220</v>
      </c>
      <c r="P240" s="204" t="s">
        <v>262</v>
      </c>
      <c r="Q240" s="297"/>
      <c r="R240" s="297"/>
      <c r="S240" s="297"/>
      <c r="T240" s="297"/>
      <c r="U240" s="297"/>
      <c r="V240" s="297"/>
      <c r="W240" s="297"/>
      <c r="X240" s="297"/>
      <c r="Y240" s="297"/>
      <c r="Z240" s="297"/>
      <c r="AA240" s="297"/>
      <c r="AB240" s="297"/>
      <c r="AC240" s="297"/>
      <c r="AD240" s="297"/>
      <c r="AE240" s="297"/>
      <c r="AF240" s="297"/>
      <c r="AG240" s="297"/>
      <c r="AH240" s="297"/>
      <c r="AI240" s="297"/>
      <c r="AJ240" s="297"/>
      <c r="AK240" s="297"/>
      <c r="AL240" s="297"/>
      <c r="AM240" s="297"/>
      <c r="AN240" s="297"/>
      <c r="AO240" s="297"/>
      <c r="AP240" s="297"/>
      <c r="AQ240" s="297"/>
      <c r="AR240" s="297"/>
      <c r="AS240" s="297"/>
      <c r="AT240" s="297"/>
      <c r="AU240" s="297"/>
      <c r="AV240" s="297"/>
      <c r="AW240" s="297"/>
      <c r="AX240" s="297"/>
      <c r="AY240" s="297"/>
      <c r="AZ240" s="297"/>
      <c r="BA240" s="297"/>
      <c r="BB240" s="297"/>
      <c r="BC240" s="297"/>
      <c r="BD240" s="297"/>
      <c r="BE240" s="297"/>
      <c r="BF240" s="297"/>
      <c r="BG240" s="297"/>
      <c r="BH240" s="297"/>
      <c r="BI240" s="297"/>
      <c r="BJ240" s="297"/>
      <c r="BK240" s="297"/>
      <c r="BL240" s="297"/>
    </row>
    <row r="241" spans="1:64" s="45" customFormat="1" ht="78" customHeight="1" x14ac:dyDescent="0.2">
      <c r="A241" s="263">
        <v>239</v>
      </c>
      <c r="B241" s="443" t="s">
        <v>826</v>
      </c>
      <c r="C241" s="444" t="s">
        <v>170</v>
      </c>
      <c r="D241" s="443" t="s">
        <v>196</v>
      </c>
      <c r="E241" s="445">
        <v>50.3</v>
      </c>
      <c r="F241" s="446">
        <v>945450</v>
      </c>
      <c r="G241" s="446">
        <v>945450</v>
      </c>
      <c r="H241" s="446">
        <v>0</v>
      </c>
      <c r="I241" s="447">
        <f t="shared" si="18"/>
        <v>100</v>
      </c>
      <c r="J241" s="443"/>
      <c r="K241" s="448">
        <v>41439</v>
      </c>
      <c r="L241" s="448">
        <v>44466</v>
      </c>
      <c r="M241" s="443" t="s">
        <v>197</v>
      </c>
      <c r="N241" s="443" t="s">
        <v>1989</v>
      </c>
      <c r="O241" s="443" t="s">
        <v>182</v>
      </c>
      <c r="P241" s="424" t="s">
        <v>805</v>
      </c>
      <c r="Q241" s="297"/>
      <c r="R241" s="297"/>
      <c r="S241" s="297"/>
      <c r="T241" s="297"/>
      <c r="U241" s="297"/>
      <c r="V241" s="297"/>
      <c r="W241" s="297"/>
      <c r="X241" s="297"/>
      <c r="Y241" s="297"/>
      <c r="Z241" s="297"/>
      <c r="AA241" s="297"/>
      <c r="AB241" s="297"/>
      <c r="AC241" s="297"/>
      <c r="AD241" s="297"/>
      <c r="AE241" s="297"/>
      <c r="AF241" s="297"/>
      <c r="AG241" s="297"/>
      <c r="AH241" s="297"/>
      <c r="AI241" s="297"/>
      <c r="AJ241" s="297"/>
      <c r="AK241" s="297"/>
      <c r="AL241" s="297"/>
      <c r="AM241" s="297"/>
      <c r="AN241" s="297"/>
      <c r="AO241" s="297"/>
      <c r="AP241" s="297"/>
      <c r="AQ241" s="297"/>
      <c r="AR241" s="297"/>
      <c r="AS241" s="297"/>
      <c r="AT241" s="297"/>
      <c r="AU241" s="297"/>
      <c r="AV241" s="297"/>
      <c r="AW241" s="297"/>
      <c r="AX241" s="297"/>
      <c r="AY241" s="297"/>
      <c r="AZ241" s="297"/>
      <c r="BA241" s="297"/>
      <c r="BB241" s="297"/>
      <c r="BC241" s="297"/>
      <c r="BD241" s="297"/>
      <c r="BE241" s="297"/>
      <c r="BF241" s="297"/>
      <c r="BG241" s="297"/>
      <c r="BH241" s="297"/>
      <c r="BI241" s="297"/>
      <c r="BJ241" s="297"/>
      <c r="BK241" s="297"/>
      <c r="BL241" s="297"/>
    </row>
    <row r="242" spans="1:64" s="88" customFormat="1" ht="25.5" x14ac:dyDescent="0.2">
      <c r="A242" s="263">
        <v>240</v>
      </c>
      <c r="B242" s="204" t="s">
        <v>758</v>
      </c>
      <c r="C242" s="960" t="s">
        <v>171</v>
      </c>
      <c r="D242" s="204" t="s">
        <v>199</v>
      </c>
      <c r="E242" s="205">
        <v>67.400000000000006</v>
      </c>
      <c r="F242" s="206">
        <v>1110000</v>
      </c>
      <c r="G242" s="206">
        <f t="shared" si="64"/>
        <v>0</v>
      </c>
      <c r="H242" s="206">
        <v>1110000</v>
      </c>
      <c r="I242" s="207">
        <f t="shared" si="18"/>
        <v>0</v>
      </c>
      <c r="J242" s="204"/>
      <c r="K242" s="208">
        <v>41093</v>
      </c>
      <c r="L242" s="204"/>
      <c r="M242" s="204" t="s">
        <v>200</v>
      </c>
      <c r="N242" s="204"/>
      <c r="O242" s="204" t="s">
        <v>198</v>
      </c>
      <c r="P242" s="204" t="s">
        <v>1325</v>
      </c>
      <c r="Q242" s="297"/>
      <c r="R242" s="297"/>
      <c r="S242" s="297"/>
      <c r="T242" s="297"/>
      <c r="U242" s="297"/>
      <c r="V242" s="297"/>
      <c r="W242" s="297"/>
      <c r="X242" s="297"/>
      <c r="Y242" s="297"/>
      <c r="Z242" s="297"/>
      <c r="AA242" s="297"/>
      <c r="AB242" s="297"/>
      <c r="AC242" s="297"/>
      <c r="AD242" s="297"/>
      <c r="AE242" s="297"/>
      <c r="AF242" s="297"/>
      <c r="AG242" s="297"/>
      <c r="AH242" s="297"/>
      <c r="AI242" s="297"/>
      <c r="AJ242" s="297"/>
      <c r="AK242" s="297"/>
      <c r="AL242" s="297"/>
      <c r="AM242" s="297"/>
      <c r="AN242" s="297"/>
      <c r="AO242" s="297"/>
      <c r="AP242" s="297"/>
      <c r="AQ242" s="297"/>
      <c r="AR242" s="297"/>
      <c r="AS242" s="297"/>
      <c r="AT242" s="297"/>
      <c r="AU242" s="297"/>
      <c r="AV242" s="297"/>
      <c r="AW242" s="297"/>
      <c r="AX242" s="297"/>
      <c r="AY242" s="297"/>
      <c r="AZ242" s="297"/>
      <c r="BA242" s="297"/>
      <c r="BB242" s="297"/>
      <c r="BC242" s="297"/>
      <c r="BD242" s="297"/>
      <c r="BE242" s="297"/>
      <c r="BF242" s="297"/>
      <c r="BG242" s="297"/>
      <c r="BH242" s="297"/>
      <c r="BI242" s="297"/>
      <c r="BJ242" s="297"/>
      <c r="BK242" s="297"/>
      <c r="BL242" s="297"/>
    </row>
    <row r="243" spans="1:64" s="45" customFormat="1" ht="66" customHeight="1" x14ac:dyDescent="0.2">
      <c r="A243" s="263">
        <v>241</v>
      </c>
      <c r="B243" s="204" t="s">
        <v>826</v>
      </c>
      <c r="C243" s="960" t="s">
        <v>1713</v>
      </c>
      <c r="D243" s="204" t="s">
        <v>1378</v>
      </c>
      <c r="E243" s="205">
        <v>36.5</v>
      </c>
      <c r="F243" s="217">
        <v>846140.79</v>
      </c>
      <c r="G243" s="206">
        <f t="shared" ref="G243:G245" si="65">F243-H243</f>
        <v>0</v>
      </c>
      <c r="H243" s="206">
        <v>846140.79</v>
      </c>
      <c r="I243" s="207">
        <f t="shared" ref="I243:I245" si="66">G243/F243*100</f>
        <v>0</v>
      </c>
      <c r="J243" s="206">
        <v>386044.81</v>
      </c>
      <c r="K243" s="208">
        <v>43453</v>
      </c>
      <c r="L243" s="206"/>
      <c r="M243" s="206" t="s">
        <v>1379</v>
      </c>
      <c r="N243" s="206" t="s">
        <v>805</v>
      </c>
      <c r="O243" s="204" t="s">
        <v>198</v>
      </c>
      <c r="P243" s="204" t="s">
        <v>766</v>
      </c>
      <c r="Q243" s="297"/>
      <c r="R243" s="297"/>
      <c r="S243" s="297"/>
      <c r="T243" s="297"/>
      <c r="U243" s="297"/>
      <c r="V243" s="297"/>
      <c r="W243" s="297"/>
      <c r="X243" s="297"/>
      <c r="Y243" s="297"/>
      <c r="Z243" s="297"/>
      <c r="AA243" s="297"/>
      <c r="AB243" s="297"/>
      <c r="AC243" s="297"/>
      <c r="AD243" s="297"/>
      <c r="AE243" s="297"/>
      <c r="AF243" s="297"/>
      <c r="AG243" s="297"/>
      <c r="AH243" s="297"/>
      <c r="AI243" s="297"/>
      <c r="AJ243" s="297"/>
      <c r="AK243" s="297"/>
      <c r="AL243" s="297"/>
      <c r="AM243" s="297"/>
      <c r="AN243" s="297"/>
      <c r="AO243" s="297"/>
      <c r="AP243" s="297"/>
      <c r="AQ243" s="297"/>
      <c r="AR243" s="297"/>
      <c r="AS243" s="297"/>
      <c r="AT243" s="297"/>
      <c r="AU243" s="297"/>
      <c r="AV243" s="297"/>
      <c r="AW243" s="297"/>
      <c r="AX243" s="297"/>
      <c r="AY243" s="297"/>
      <c r="AZ243" s="297"/>
      <c r="BA243" s="297"/>
      <c r="BB243" s="297"/>
      <c r="BC243" s="297"/>
      <c r="BD243" s="297"/>
      <c r="BE243" s="297"/>
      <c r="BF243" s="297"/>
      <c r="BG243" s="297"/>
      <c r="BH243" s="297"/>
      <c r="BI243" s="297"/>
      <c r="BJ243" s="297"/>
      <c r="BK243" s="297"/>
      <c r="BL243" s="297"/>
    </row>
    <row r="244" spans="1:64" s="45" customFormat="1" ht="25.5" x14ac:dyDescent="0.2">
      <c r="A244" s="263">
        <v>242</v>
      </c>
      <c r="B244" s="204" t="s">
        <v>1390</v>
      </c>
      <c r="C244" s="960" t="s">
        <v>1714</v>
      </c>
      <c r="D244" s="204" t="s">
        <v>1380</v>
      </c>
      <c r="E244" s="205">
        <v>60.4</v>
      </c>
      <c r="F244" s="217">
        <v>782697.63</v>
      </c>
      <c r="G244" s="206">
        <f t="shared" si="65"/>
        <v>0</v>
      </c>
      <c r="H244" s="206">
        <v>782697.63</v>
      </c>
      <c r="I244" s="207">
        <f t="shared" si="66"/>
        <v>0</v>
      </c>
      <c r="J244" s="206">
        <v>442836.49</v>
      </c>
      <c r="K244" s="208">
        <v>43454</v>
      </c>
      <c r="L244" s="208" t="s">
        <v>805</v>
      </c>
      <c r="M244" s="206" t="s">
        <v>1381</v>
      </c>
      <c r="N244" s="206" t="s">
        <v>805</v>
      </c>
      <c r="O244" s="204" t="s">
        <v>198</v>
      </c>
      <c r="P244" s="204" t="s">
        <v>766</v>
      </c>
      <c r="Q244" s="297"/>
      <c r="R244" s="297"/>
      <c r="S244" s="297"/>
      <c r="T244" s="297"/>
      <c r="U244" s="297"/>
      <c r="V244" s="297"/>
      <c r="W244" s="297"/>
      <c r="X244" s="297"/>
      <c r="Y244" s="297"/>
      <c r="Z244" s="297"/>
      <c r="AA244" s="297"/>
      <c r="AB244" s="297"/>
      <c r="AC244" s="297"/>
      <c r="AD244" s="297"/>
      <c r="AE244" s="297"/>
      <c r="AF244" s="297"/>
      <c r="AG244" s="297"/>
      <c r="AH244" s="297"/>
      <c r="AI244" s="297"/>
      <c r="AJ244" s="297"/>
      <c r="AK244" s="297"/>
      <c r="AL244" s="297"/>
      <c r="AM244" s="297"/>
      <c r="AN244" s="297"/>
      <c r="AO244" s="297"/>
      <c r="AP244" s="297"/>
      <c r="AQ244" s="297"/>
      <c r="AR244" s="297"/>
      <c r="AS244" s="297"/>
      <c r="AT244" s="297"/>
      <c r="AU244" s="297"/>
      <c r="AV244" s="297"/>
      <c r="AW244" s="297"/>
      <c r="AX244" s="297"/>
      <c r="AY244" s="297"/>
      <c r="AZ244" s="297"/>
      <c r="BA244" s="297"/>
      <c r="BB244" s="297"/>
      <c r="BC244" s="297"/>
      <c r="BD244" s="297"/>
      <c r="BE244" s="297"/>
      <c r="BF244" s="297"/>
      <c r="BG244" s="297"/>
      <c r="BH244" s="297"/>
      <c r="BI244" s="297"/>
      <c r="BJ244" s="297"/>
      <c r="BK244" s="297"/>
      <c r="BL244" s="297"/>
    </row>
    <row r="245" spans="1:64" s="88" customFormat="1" ht="25.5" x14ac:dyDescent="0.2">
      <c r="A245" s="263">
        <v>243</v>
      </c>
      <c r="B245" s="204" t="s">
        <v>1390</v>
      </c>
      <c r="C245" s="960" t="s">
        <v>1715</v>
      </c>
      <c r="D245" s="204" t="s">
        <v>1384</v>
      </c>
      <c r="E245" s="205">
        <v>84.3</v>
      </c>
      <c r="F245" s="217">
        <v>782697.63</v>
      </c>
      <c r="G245" s="206">
        <f t="shared" si="65"/>
        <v>0</v>
      </c>
      <c r="H245" s="206">
        <v>782697.63</v>
      </c>
      <c r="I245" s="207">
        <f t="shared" si="66"/>
        <v>0</v>
      </c>
      <c r="J245" s="206">
        <v>618064.84</v>
      </c>
      <c r="K245" s="208">
        <v>43459</v>
      </c>
      <c r="L245" s="206"/>
      <c r="M245" s="206" t="s">
        <v>1385</v>
      </c>
      <c r="N245" s="206" t="s">
        <v>805</v>
      </c>
      <c r="O245" s="204" t="s">
        <v>198</v>
      </c>
      <c r="P245" s="204" t="s">
        <v>766</v>
      </c>
      <c r="Q245" s="297"/>
      <c r="R245" s="297"/>
      <c r="S245" s="297"/>
      <c r="T245" s="297"/>
      <c r="U245" s="297"/>
      <c r="V245" s="297"/>
      <c r="W245" s="297"/>
      <c r="X245" s="297"/>
      <c r="Y245" s="297"/>
      <c r="Z245" s="297"/>
      <c r="AA245" s="297"/>
      <c r="AB245" s="297"/>
      <c r="AC245" s="297"/>
      <c r="AD245" s="297"/>
      <c r="AE245" s="297"/>
      <c r="AF245" s="297"/>
      <c r="AG245" s="297"/>
      <c r="AH245" s="297"/>
      <c r="AI245" s="297"/>
      <c r="AJ245" s="297"/>
      <c r="AK245" s="297"/>
      <c r="AL245" s="297"/>
      <c r="AM245" s="297"/>
      <c r="AN245" s="297"/>
      <c r="AO245" s="297"/>
      <c r="AP245" s="297"/>
      <c r="AQ245" s="297"/>
      <c r="AR245" s="297"/>
      <c r="AS245" s="297"/>
      <c r="AT245" s="297"/>
      <c r="AU245" s="297"/>
      <c r="AV245" s="297"/>
      <c r="AW245" s="297"/>
      <c r="AX245" s="297"/>
      <c r="AY245" s="297"/>
      <c r="AZ245" s="297"/>
      <c r="BA245" s="297"/>
      <c r="BB245" s="297"/>
      <c r="BC245" s="297"/>
      <c r="BD245" s="297"/>
      <c r="BE245" s="297"/>
      <c r="BF245" s="297"/>
      <c r="BG245" s="297"/>
      <c r="BH245" s="297"/>
      <c r="BI245" s="297"/>
      <c r="BJ245" s="297"/>
      <c r="BK245" s="297"/>
      <c r="BL245" s="297"/>
    </row>
    <row r="246" spans="1:64" s="88" customFormat="1" ht="25.5" x14ac:dyDescent="0.2">
      <c r="A246" s="263">
        <v>244</v>
      </c>
      <c r="B246" s="204" t="s">
        <v>826</v>
      </c>
      <c r="C246" s="960" t="s">
        <v>1716</v>
      </c>
      <c r="D246" s="204" t="s">
        <v>1388</v>
      </c>
      <c r="E246" s="205">
        <v>39.799999999999997</v>
      </c>
      <c r="F246" s="206">
        <v>838073.61</v>
      </c>
      <c r="G246" s="206">
        <v>0</v>
      </c>
      <c r="H246" s="206">
        <v>838073.61</v>
      </c>
      <c r="I246" s="207">
        <f t="shared" ref="I246:I255" si="67">G246/F246*100</f>
        <v>0</v>
      </c>
      <c r="J246" s="206">
        <v>1168682.03</v>
      </c>
      <c r="K246" s="208">
        <v>43459</v>
      </c>
      <c r="L246" s="206"/>
      <c r="M246" s="206" t="s">
        <v>1389</v>
      </c>
      <c r="N246" s="206"/>
      <c r="O246" s="204" t="s">
        <v>198</v>
      </c>
      <c r="P246" s="204" t="s">
        <v>766</v>
      </c>
      <c r="Q246" s="297"/>
      <c r="R246" s="297"/>
      <c r="S246" s="297"/>
      <c r="T246" s="297"/>
      <c r="U246" s="297"/>
      <c r="V246" s="297"/>
      <c r="W246" s="297"/>
      <c r="X246" s="297"/>
      <c r="Y246" s="297"/>
      <c r="Z246" s="297"/>
      <c r="AA246" s="297"/>
      <c r="AB246" s="297"/>
      <c r="AC246" s="297"/>
      <c r="AD246" s="297"/>
      <c r="AE246" s="297"/>
      <c r="AF246" s="297"/>
      <c r="AG246" s="297"/>
      <c r="AH246" s="297"/>
      <c r="AI246" s="297"/>
      <c r="AJ246" s="297"/>
      <c r="AK246" s="297"/>
      <c r="AL246" s="297"/>
      <c r="AM246" s="297"/>
      <c r="AN246" s="297"/>
      <c r="AO246" s="297"/>
      <c r="AP246" s="297"/>
      <c r="AQ246" s="297"/>
      <c r="AR246" s="297"/>
      <c r="AS246" s="297"/>
      <c r="AT246" s="297"/>
      <c r="AU246" s="297"/>
      <c r="AV246" s="297"/>
      <c r="AW246" s="297"/>
      <c r="AX246" s="297"/>
      <c r="AY246" s="297"/>
      <c r="AZ246" s="297"/>
      <c r="BA246" s="297"/>
      <c r="BB246" s="297"/>
      <c r="BC246" s="297"/>
      <c r="BD246" s="297"/>
      <c r="BE246" s="297"/>
      <c r="BF246" s="297"/>
      <c r="BG246" s="297"/>
      <c r="BH246" s="297"/>
      <c r="BI246" s="297"/>
      <c r="BJ246" s="297"/>
      <c r="BK246" s="297"/>
      <c r="BL246" s="297"/>
    </row>
    <row r="247" spans="1:64" s="88" customFormat="1" ht="25.5" x14ac:dyDescent="0.2">
      <c r="A247" s="263">
        <v>245</v>
      </c>
      <c r="B247" s="204" t="s">
        <v>1390</v>
      </c>
      <c r="C247" s="960" t="s">
        <v>1717</v>
      </c>
      <c r="D247" s="204" t="s">
        <v>1391</v>
      </c>
      <c r="E247" s="205">
        <v>43.3</v>
      </c>
      <c r="F247" s="206">
        <v>1000095</v>
      </c>
      <c r="G247" s="206">
        <v>0</v>
      </c>
      <c r="H247" s="206">
        <v>1000095</v>
      </c>
      <c r="I247" s="207">
        <v>0</v>
      </c>
      <c r="J247" s="206">
        <v>514394.47</v>
      </c>
      <c r="K247" s="208">
        <v>43999</v>
      </c>
      <c r="L247" s="208" t="s">
        <v>805</v>
      </c>
      <c r="M247" s="206" t="s">
        <v>1392</v>
      </c>
      <c r="N247" s="206" t="s">
        <v>805</v>
      </c>
      <c r="O247" s="204" t="s">
        <v>198</v>
      </c>
      <c r="P247" s="204" t="s">
        <v>766</v>
      </c>
      <c r="Q247" s="297"/>
      <c r="R247" s="297"/>
      <c r="S247" s="297"/>
      <c r="T247" s="297"/>
      <c r="U247" s="297"/>
      <c r="V247" s="297"/>
      <c r="W247" s="297"/>
      <c r="X247" s="297"/>
      <c r="Y247" s="297"/>
      <c r="Z247" s="297"/>
      <c r="AA247" s="297"/>
      <c r="AB247" s="297"/>
      <c r="AC247" s="297"/>
      <c r="AD247" s="297"/>
      <c r="AE247" s="297"/>
      <c r="AF247" s="297"/>
      <c r="AG247" s="297"/>
      <c r="AH247" s="297"/>
      <c r="AI247" s="297"/>
      <c r="AJ247" s="297"/>
      <c r="AK247" s="297"/>
      <c r="AL247" s="297"/>
      <c r="AM247" s="297"/>
      <c r="AN247" s="297"/>
      <c r="AO247" s="297"/>
      <c r="AP247" s="297"/>
      <c r="AQ247" s="297"/>
      <c r="AR247" s="297"/>
      <c r="AS247" s="297"/>
      <c r="AT247" s="297"/>
      <c r="AU247" s="297"/>
      <c r="AV247" s="297"/>
      <c r="AW247" s="297"/>
      <c r="AX247" s="297"/>
      <c r="AY247" s="297"/>
      <c r="AZ247" s="297"/>
      <c r="BA247" s="297"/>
      <c r="BB247" s="297"/>
      <c r="BC247" s="297"/>
      <c r="BD247" s="297"/>
      <c r="BE247" s="297"/>
      <c r="BF247" s="297"/>
      <c r="BG247" s="297"/>
      <c r="BH247" s="297"/>
      <c r="BI247" s="297"/>
      <c r="BJ247" s="297"/>
      <c r="BK247" s="297"/>
      <c r="BL247" s="297"/>
    </row>
    <row r="248" spans="1:64" s="88" customFormat="1" ht="25.5" x14ac:dyDescent="0.2">
      <c r="A248" s="263">
        <v>246</v>
      </c>
      <c r="B248" s="204" t="s">
        <v>1390</v>
      </c>
      <c r="C248" s="960" t="s">
        <v>1718</v>
      </c>
      <c r="D248" s="204" t="s">
        <v>1393</v>
      </c>
      <c r="E248" s="205">
        <v>43.3</v>
      </c>
      <c r="F248" s="206">
        <v>1000095</v>
      </c>
      <c r="G248" s="206">
        <v>0</v>
      </c>
      <c r="H248" s="206">
        <v>1000095</v>
      </c>
      <c r="I248" s="207">
        <v>0</v>
      </c>
      <c r="J248" s="206">
        <v>514394.47</v>
      </c>
      <c r="K248" s="208">
        <v>44022</v>
      </c>
      <c r="L248" s="208" t="s">
        <v>805</v>
      </c>
      <c r="M248" s="206" t="s">
        <v>1394</v>
      </c>
      <c r="N248" s="206" t="s">
        <v>805</v>
      </c>
      <c r="O248" s="204" t="s">
        <v>198</v>
      </c>
      <c r="P248" s="204" t="s">
        <v>766</v>
      </c>
      <c r="Q248" s="297"/>
      <c r="R248" s="297"/>
      <c r="S248" s="297"/>
      <c r="T248" s="297"/>
      <c r="U248" s="297"/>
      <c r="V248" s="297"/>
      <c r="W248" s="297"/>
      <c r="X248" s="297"/>
      <c r="Y248" s="297"/>
      <c r="Z248" s="297"/>
      <c r="AA248" s="297"/>
      <c r="AB248" s="297"/>
      <c r="AC248" s="297"/>
      <c r="AD248" s="297"/>
      <c r="AE248" s="297"/>
      <c r="AF248" s="297"/>
      <c r="AG248" s="297"/>
      <c r="AH248" s="297"/>
      <c r="AI248" s="297"/>
      <c r="AJ248" s="297"/>
      <c r="AK248" s="297"/>
      <c r="AL248" s="297"/>
      <c r="AM248" s="297"/>
      <c r="AN248" s="297"/>
      <c r="AO248" s="297"/>
      <c r="AP248" s="297"/>
      <c r="AQ248" s="297"/>
      <c r="AR248" s="297"/>
      <c r="AS248" s="297"/>
      <c r="AT248" s="297"/>
      <c r="AU248" s="297"/>
      <c r="AV248" s="297"/>
      <c r="AW248" s="297"/>
      <c r="AX248" s="297"/>
      <c r="AY248" s="297"/>
      <c r="AZ248" s="297"/>
      <c r="BA248" s="297"/>
      <c r="BB248" s="297"/>
      <c r="BC248" s="297"/>
      <c r="BD248" s="297"/>
      <c r="BE248" s="297"/>
      <c r="BF248" s="297"/>
      <c r="BG248" s="297"/>
      <c r="BH248" s="297"/>
      <c r="BI248" s="297"/>
      <c r="BJ248" s="297"/>
      <c r="BK248" s="297"/>
      <c r="BL248" s="297"/>
    </row>
    <row r="249" spans="1:64" s="88" customFormat="1" ht="25.5" x14ac:dyDescent="0.2">
      <c r="A249" s="263">
        <v>247</v>
      </c>
      <c r="B249" s="204" t="s">
        <v>1390</v>
      </c>
      <c r="C249" s="960" t="s">
        <v>1719</v>
      </c>
      <c r="D249" s="204" t="s">
        <v>1395</v>
      </c>
      <c r="E249" s="205">
        <v>43.8</v>
      </c>
      <c r="F249" s="206">
        <v>1000095</v>
      </c>
      <c r="G249" s="206">
        <v>0</v>
      </c>
      <c r="H249" s="206">
        <v>1000095</v>
      </c>
      <c r="I249" s="207">
        <f t="shared" si="67"/>
        <v>0</v>
      </c>
      <c r="J249" s="206">
        <v>520334.36</v>
      </c>
      <c r="K249" s="208">
        <v>44001</v>
      </c>
      <c r="L249" s="208" t="s">
        <v>805</v>
      </c>
      <c r="M249" s="206" t="s">
        <v>1396</v>
      </c>
      <c r="N249" s="206" t="s">
        <v>805</v>
      </c>
      <c r="O249" s="204" t="s">
        <v>198</v>
      </c>
      <c r="P249" s="204" t="s">
        <v>766</v>
      </c>
      <c r="Q249" s="297"/>
      <c r="R249" s="297"/>
      <c r="S249" s="297"/>
      <c r="T249" s="297"/>
      <c r="U249" s="297"/>
      <c r="V249" s="297"/>
      <c r="W249" s="297"/>
      <c r="X249" s="297"/>
      <c r="Y249" s="297"/>
      <c r="Z249" s="297"/>
      <c r="AA249" s="297"/>
      <c r="AB249" s="297"/>
      <c r="AC249" s="297"/>
      <c r="AD249" s="297"/>
      <c r="AE249" s="297"/>
      <c r="AF249" s="297"/>
      <c r="AG249" s="297"/>
      <c r="AH249" s="297"/>
      <c r="AI249" s="297"/>
      <c r="AJ249" s="297"/>
      <c r="AK249" s="297"/>
      <c r="AL249" s="297"/>
      <c r="AM249" s="297"/>
      <c r="AN249" s="297"/>
      <c r="AO249" s="297"/>
      <c r="AP249" s="297"/>
      <c r="AQ249" s="297"/>
      <c r="AR249" s="297"/>
      <c r="AS249" s="297"/>
      <c r="AT249" s="297"/>
      <c r="AU249" s="297"/>
      <c r="AV249" s="297"/>
      <c r="AW249" s="297"/>
      <c r="AX249" s="297"/>
      <c r="AY249" s="297"/>
      <c r="AZ249" s="297"/>
      <c r="BA249" s="297"/>
      <c r="BB249" s="297"/>
      <c r="BC249" s="297"/>
      <c r="BD249" s="297"/>
      <c r="BE249" s="297"/>
      <c r="BF249" s="297"/>
      <c r="BG249" s="297"/>
      <c r="BH249" s="297"/>
      <c r="BI249" s="297"/>
      <c r="BJ249" s="297"/>
      <c r="BK249" s="297"/>
      <c r="BL249" s="297"/>
    </row>
    <row r="250" spans="1:64" s="88" customFormat="1" ht="25.5" x14ac:dyDescent="0.2">
      <c r="A250" s="263">
        <v>248</v>
      </c>
      <c r="B250" s="219" t="s">
        <v>758</v>
      </c>
      <c r="C250" s="961" t="s">
        <v>1720</v>
      </c>
      <c r="D250" s="204" t="s">
        <v>1397</v>
      </c>
      <c r="E250" s="205">
        <v>47.7</v>
      </c>
      <c r="F250" s="206">
        <v>986666.67</v>
      </c>
      <c r="G250" s="206">
        <v>0</v>
      </c>
      <c r="H250" s="206">
        <v>986666.67</v>
      </c>
      <c r="I250" s="207">
        <f t="shared" si="67"/>
        <v>0</v>
      </c>
      <c r="J250" s="206">
        <v>693308.06</v>
      </c>
      <c r="K250" s="208">
        <v>44179</v>
      </c>
      <c r="L250" s="206"/>
      <c r="M250" s="206" t="s">
        <v>1398</v>
      </c>
      <c r="N250" s="206"/>
      <c r="O250" s="204" t="s">
        <v>198</v>
      </c>
      <c r="P250" s="204" t="s">
        <v>766</v>
      </c>
      <c r="Q250" s="297"/>
      <c r="R250" s="297"/>
      <c r="S250" s="297"/>
      <c r="T250" s="297"/>
      <c r="U250" s="297"/>
      <c r="V250" s="297"/>
      <c r="W250" s="297"/>
      <c r="X250" s="297"/>
      <c r="Y250" s="297"/>
      <c r="Z250" s="297"/>
      <c r="AA250" s="297"/>
      <c r="AB250" s="297"/>
      <c r="AC250" s="297"/>
      <c r="AD250" s="297"/>
      <c r="AE250" s="297"/>
      <c r="AF250" s="297"/>
      <c r="AG250" s="297"/>
      <c r="AH250" s="297"/>
      <c r="AI250" s="297"/>
      <c r="AJ250" s="297"/>
      <c r="AK250" s="297"/>
      <c r="AL250" s="297"/>
      <c r="AM250" s="297"/>
      <c r="AN250" s="297"/>
      <c r="AO250" s="297"/>
      <c r="AP250" s="297"/>
      <c r="AQ250" s="297"/>
      <c r="AR250" s="297"/>
      <c r="AS250" s="297"/>
      <c r="AT250" s="297"/>
      <c r="AU250" s="297"/>
      <c r="AV250" s="297"/>
      <c r="AW250" s="297"/>
      <c r="AX250" s="297"/>
      <c r="AY250" s="297"/>
      <c r="AZ250" s="297"/>
      <c r="BA250" s="297"/>
      <c r="BB250" s="297"/>
      <c r="BC250" s="297"/>
      <c r="BD250" s="297"/>
      <c r="BE250" s="297"/>
      <c r="BF250" s="297"/>
      <c r="BG250" s="297"/>
      <c r="BH250" s="297"/>
      <c r="BI250" s="297"/>
      <c r="BJ250" s="297"/>
      <c r="BK250" s="297"/>
      <c r="BL250" s="297"/>
    </row>
    <row r="251" spans="1:64" s="88" customFormat="1" ht="25.5" x14ac:dyDescent="0.2">
      <c r="A251" s="263">
        <v>249</v>
      </c>
      <c r="B251" s="219" t="s">
        <v>758</v>
      </c>
      <c r="C251" s="961" t="s">
        <v>1721</v>
      </c>
      <c r="D251" s="204" t="s">
        <v>1399</v>
      </c>
      <c r="E251" s="205">
        <v>40.799999999999997</v>
      </c>
      <c r="F251" s="206">
        <v>986666.67</v>
      </c>
      <c r="G251" s="206">
        <v>0</v>
      </c>
      <c r="H251" s="206">
        <v>986666.67</v>
      </c>
      <c r="I251" s="207">
        <v>0</v>
      </c>
      <c r="J251" s="220">
        <v>593018.21</v>
      </c>
      <c r="K251" s="208">
        <v>44167</v>
      </c>
      <c r="L251" s="208" t="s">
        <v>805</v>
      </c>
      <c r="M251" s="206" t="s">
        <v>1400</v>
      </c>
      <c r="N251" s="206" t="s">
        <v>805</v>
      </c>
      <c r="O251" s="204" t="s">
        <v>198</v>
      </c>
      <c r="P251" s="204" t="s">
        <v>766</v>
      </c>
      <c r="Q251" s="297"/>
      <c r="R251" s="297"/>
      <c r="S251" s="297"/>
      <c r="T251" s="297"/>
      <c r="U251" s="297"/>
      <c r="V251" s="297"/>
      <c r="W251" s="297"/>
      <c r="X251" s="297"/>
      <c r="Y251" s="297"/>
      <c r="Z251" s="297"/>
      <c r="AA251" s="297"/>
      <c r="AB251" s="297"/>
      <c r="AC251" s="297"/>
      <c r="AD251" s="297"/>
      <c r="AE251" s="297"/>
      <c r="AF251" s="297"/>
      <c r="AG251" s="297"/>
      <c r="AH251" s="297"/>
      <c r="AI251" s="297"/>
      <c r="AJ251" s="297"/>
      <c r="AK251" s="297"/>
      <c r="AL251" s="297"/>
      <c r="AM251" s="297"/>
      <c r="AN251" s="297"/>
      <c r="AO251" s="297"/>
      <c r="AP251" s="297"/>
      <c r="AQ251" s="297"/>
      <c r="AR251" s="297"/>
      <c r="AS251" s="297"/>
      <c r="AT251" s="297"/>
      <c r="AU251" s="297"/>
      <c r="AV251" s="297"/>
      <c r="AW251" s="297"/>
      <c r="AX251" s="297"/>
      <c r="AY251" s="297"/>
      <c r="AZ251" s="297"/>
      <c r="BA251" s="297"/>
      <c r="BB251" s="297"/>
      <c r="BC251" s="297"/>
      <c r="BD251" s="297"/>
      <c r="BE251" s="297"/>
      <c r="BF251" s="297"/>
      <c r="BG251" s="297"/>
      <c r="BH251" s="297"/>
      <c r="BI251" s="297"/>
      <c r="BJ251" s="297"/>
      <c r="BK251" s="297"/>
      <c r="BL251" s="297"/>
    </row>
    <row r="252" spans="1:64" s="88" customFormat="1" ht="38.25" x14ac:dyDescent="0.2">
      <c r="A252" s="263">
        <v>250</v>
      </c>
      <c r="B252" s="219" t="s">
        <v>826</v>
      </c>
      <c r="C252" s="961" t="s">
        <v>1401</v>
      </c>
      <c r="D252" s="204" t="s">
        <v>1402</v>
      </c>
      <c r="E252" s="205">
        <v>50</v>
      </c>
      <c r="F252" s="206">
        <v>986666.67</v>
      </c>
      <c r="G252" s="206">
        <v>0</v>
      </c>
      <c r="H252" s="206">
        <v>986666.67</v>
      </c>
      <c r="I252" s="207">
        <f t="shared" si="67"/>
        <v>0</v>
      </c>
      <c r="J252" s="221">
        <v>715110.2</v>
      </c>
      <c r="K252" s="208">
        <v>44103</v>
      </c>
      <c r="L252" s="206"/>
      <c r="M252" s="206" t="s">
        <v>1403</v>
      </c>
      <c r="N252" s="206"/>
      <c r="O252" s="204" t="s">
        <v>198</v>
      </c>
      <c r="P252" s="204" t="s">
        <v>766</v>
      </c>
      <c r="Q252" s="297"/>
      <c r="R252" s="297"/>
      <c r="S252" s="297"/>
      <c r="T252" s="297"/>
      <c r="U252" s="297"/>
      <c r="V252" s="297"/>
      <c r="W252" s="297"/>
      <c r="X252" s="297"/>
      <c r="Y252" s="297"/>
      <c r="Z252" s="297"/>
      <c r="AA252" s="297"/>
      <c r="AB252" s="297"/>
      <c r="AC252" s="297"/>
      <c r="AD252" s="297"/>
      <c r="AE252" s="297"/>
      <c r="AF252" s="297"/>
      <c r="AG252" s="297"/>
      <c r="AH252" s="297"/>
      <c r="AI252" s="297"/>
      <c r="AJ252" s="297"/>
      <c r="AK252" s="297"/>
      <c r="AL252" s="297"/>
      <c r="AM252" s="297"/>
      <c r="AN252" s="297"/>
      <c r="AO252" s="297"/>
      <c r="AP252" s="297"/>
      <c r="AQ252" s="297"/>
      <c r="AR252" s="297"/>
      <c r="AS252" s="297"/>
      <c r="AT252" s="297"/>
      <c r="AU252" s="297"/>
      <c r="AV252" s="297"/>
      <c r="AW252" s="297"/>
      <c r="AX252" s="297"/>
      <c r="AY252" s="297"/>
      <c r="AZ252" s="297"/>
      <c r="BA252" s="297"/>
      <c r="BB252" s="297"/>
      <c r="BC252" s="297"/>
      <c r="BD252" s="297"/>
      <c r="BE252" s="297"/>
      <c r="BF252" s="297"/>
      <c r="BG252" s="297"/>
      <c r="BH252" s="297"/>
      <c r="BI252" s="297"/>
      <c r="BJ252" s="297"/>
      <c r="BK252" s="297"/>
      <c r="BL252" s="297"/>
    </row>
    <row r="253" spans="1:64" s="88" customFormat="1" ht="25.5" x14ac:dyDescent="0.2">
      <c r="A253" s="263">
        <v>251</v>
      </c>
      <c r="B253" s="219" t="s">
        <v>1390</v>
      </c>
      <c r="C253" s="961" t="s">
        <v>257</v>
      </c>
      <c r="D253" s="204" t="s">
        <v>258</v>
      </c>
      <c r="E253" s="205">
        <v>66.3</v>
      </c>
      <c r="F253" s="206">
        <v>100000</v>
      </c>
      <c r="G253" s="206">
        <v>33981.550000000003</v>
      </c>
      <c r="H253" s="206">
        <v>66018.45</v>
      </c>
      <c r="I253" s="207">
        <f t="shared" si="67"/>
        <v>33.981550000000006</v>
      </c>
      <c r="J253" s="206"/>
      <c r="K253" s="208">
        <v>39058</v>
      </c>
      <c r="L253" s="206"/>
      <c r="M253" s="206" t="s">
        <v>259</v>
      </c>
      <c r="N253" s="206"/>
      <c r="O253" s="204" t="s">
        <v>198</v>
      </c>
      <c r="P253" s="204" t="s">
        <v>1121</v>
      </c>
      <c r="Q253" s="297"/>
      <c r="R253" s="297"/>
      <c r="S253" s="297"/>
      <c r="T253" s="297"/>
      <c r="U253" s="297"/>
      <c r="V253" s="297"/>
      <c r="W253" s="297"/>
      <c r="X253" s="297"/>
      <c r="Y253" s="297"/>
      <c r="Z253" s="297"/>
      <c r="AA253" s="297"/>
      <c r="AB253" s="297"/>
      <c r="AC253" s="297"/>
      <c r="AD253" s="297"/>
      <c r="AE253" s="297"/>
      <c r="AF253" s="297"/>
      <c r="AG253" s="297"/>
      <c r="AH253" s="297"/>
      <c r="AI253" s="297"/>
      <c r="AJ253" s="297"/>
      <c r="AK253" s="297"/>
      <c r="AL253" s="297"/>
      <c r="AM253" s="297"/>
      <c r="AN253" s="297"/>
      <c r="AO253" s="297"/>
      <c r="AP253" s="297"/>
      <c r="AQ253" s="297"/>
      <c r="AR253" s="297"/>
      <c r="AS253" s="297"/>
      <c r="AT253" s="297"/>
      <c r="AU253" s="297"/>
      <c r="AV253" s="297"/>
      <c r="AW253" s="297"/>
      <c r="AX253" s="297"/>
      <c r="AY253" s="297"/>
      <c r="AZ253" s="297"/>
      <c r="BA253" s="297"/>
      <c r="BB253" s="297"/>
      <c r="BC253" s="297"/>
      <c r="BD253" s="297"/>
      <c r="BE253" s="297"/>
      <c r="BF253" s="297"/>
      <c r="BG253" s="297"/>
      <c r="BH253" s="297"/>
      <c r="BI253" s="297"/>
      <c r="BJ253" s="297"/>
      <c r="BK253" s="297"/>
      <c r="BL253" s="297"/>
    </row>
    <row r="254" spans="1:64" s="88" customFormat="1" ht="38.25" x14ac:dyDescent="0.2">
      <c r="A254" s="263">
        <v>252</v>
      </c>
      <c r="B254" s="219" t="s">
        <v>826</v>
      </c>
      <c r="C254" s="961" t="s">
        <v>256</v>
      </c>
      <c r="D254" s="204" t="s">
        <v>237</v>
      </c>
      <c r="E254" s="205">
        <v>49.3</v>
      </c>
      <c r="F254" s="206">
        <v>200000</v>
      </c>
      <c r="G254" s="206">
        <v>86666.94</v>
      </c>
      <c r="H254" s="206">
        <v>113333.06</v>
      </c>
      <c r="I254" s="207">
        <f t="shared" si="67"/>
        <v>43.333469999999998</v>
      </c>
      <c r="J254" s="206"/>
      <c r="K254" s="208">
        <v>38498</v>
      </c>
      <c r="L254" s="206"/>
      <c r="M254" s="206" t="s">
        <v>1326</v>
      </c>
      <c r="N254" s="206"/>
      <c r="O254" s="204" t="s">
        <v>840</v>
      </c>
      <c r="P254" s="204" t="s">
        <v>1122</v>
      </c>
      <c r="Q254" s="297"/>
      <c r="R254" s="297"/>
      <c r="S254" s="297"/>
      <c r="T254" s="297"/>
      <c r="U254" s="297"/>
      <c r="V254" s="297"/>
      <c r="W254" s="297"/>
      <c r="X254" s="297"/>
      <c r="Y254" s="297"/>
      <c r="Z254" s="297"/>
      <c r="AA254" s="297"/>
      <c r="AB254" s="297"/>
      <c r="AC254" s="297"/>
      <c r="AD254" s="297"/>
      <c r="AE254" s="297"/>
      <c r="AF254" s="297"/>
      <c r="AG254" s="297"/>
      <c r="AH254" s="297"/>
      <c r="AI254" s="297"/>
      <c r="AJ254" s="297"/>
      <c r="AK254" s="297"/>
      <c r="AL254" s="297"/>
      <c r="AM254" s="297"/>
      <c r="AN254" s="297"/>
      <c r="AO254" s="297"/>
      <c r="AP254" s="297"/>
      <c r="AQ254" s="297"/>
      <c r="AR254" s="297"/>
      <c r="AS254" s="297"/>
      <c r="AT254" s="297"/>
      <c r="AU254" s="297"/>
      <c r="AV254" s="297"/>
      <c r="AW254" s="297"/>
      <c r="AX254" s="297"/>
      <c r="AY254" s="297"/>
      <c r="AZ254" s="297"/>
      <c r="BA254" s="297"/>
      <c r="BB254" s="297"/>
      <c r="BC254" s="297"/>
      <c r="BD254" s="297"/>
      <c r="BE254" s="297"/>
      <c r="BF254" s="297"/>
      <c r="BG254" s="297"/>
      <c r="BH254" s="297"/>
      <c r="BI254" s="297"/>
      <c r="BJ254" s="297"/>
      <c r="BK254" s="297"/>
      <c r="BL254" s="297"/>
    </row>
    <row r="255" spans="1:64" s="88" customFormat="1" ht="25.5" x14ac:dyDescent="0.2">
      <c r="A255" s="263">
        <v>253</v>
      </c>
      <c r="B255" s="204" t="s">
        <v>758</v>
      </c>
      <c r="C255" s="960" t="s">
        <v>759</v>
      </c>
      <c r="D255" s="204" t="s">
        <v>760</v>
      </c>
      <c r="E255" s="205">
        <v>42.5</v>
      </c>
      <c r="F255" s="206">
        <v>984412</v>
      </c>
      <c r="G255" s="206">
        <v>984412</v>
      </c>
      <c r="H255" s="206">
        <v>0</v>
      </c>
      <c r="I255" s="207">
        <f t="shared" si="67"/>
        <v>100</v>
      </c>
      <c r="J255" s="204"/>
      <c r="K255" s="208">
        <v>41634</v>
      </c>
      <c r="L255" s="204"/>
      <c r="M255" s="204" t="s">
        <v>761</v>
      </c>
      <c r="N255" s="204"/>
      <c r="O255" s="204" t="s">
        <v>198</v>
      </c>
      <c r="P255" s="204" t="s">
        <v>762</v>
      </c>
      <c r="Q255" s="297"/>
      <c r="R255" s="297"/>
      <c r="S255" s="297"/>
      <c r="T255" s="297"/>
      <c r="U255" s="297"/>
      <c r="V255" s="297"/>
      <c r="W255" s="297"/>
      <c r="X255" s="297"/>
      <c r="Y255" s="297"/>
      <c r="Z255" s="297"/>
      <c r="AA255" s="297"/>
      <c r="AB255" s="297"/>
      <c r="AC255" s="297"/>
      <c r="AD255" s="297"/>
      <c r="AE255" s="297"/>
      <c r="AF255" s="297"/>
      <c r="AG255" s="297"/>
      <c r="AH255" s="297"/>
      <c r="AI255" s="297"/>
      <c r="AJ255" s="297"/>
      <c r="AK255" s="297"/>
      <c r="AL255" s="297"/>
      <c r="AM255" s="297"/>
      <c r="AN255" s="297"/>
      <c r="AO255" s="297"/>
      <c r="AP255" s="297"/>
      <c r="AQ255" s="297"/>
      <c r="AR255" s="297"/>
      <c r="AS255" s="297"/>
      <c r="AT255" s="297"/>
      <c r="AU255" s="297"/>
      <c r="AV255" s="297"/>
      <c r="AW255" s="297"/>
      <c r="AX255" s="297"/>
      <c r="AY255" s="297"/>
      <c r="AZ255" s="297"/>
      <c r="BA255" s="297"/>
      <c r="BB255" s="297"/>
      <c r="BC255" s="297"/>
      <c r="BD255" s="297"/>
      <c r="BE255" s="297"/>
      <c r="BF255" s="297"/>
      <c r="BG255" s="297"/>
      <c r="BH255" s="297"/>
      <c r="BI255" s="297"/>
      <c r="BJ255" s="297"/>
      <c r="BK255" s="297"/>
      <c r="BL255" s="297"/>
    </row>
    <row r="256" spans="1:64" s="88" customFormat="1" ht="25.5" x14ac:dyDescent="0.2">
      <c r="A256" s="263">
        <v>254</v>
      </c>
      <c r="B256" s="204" t="s">
        <v>758</v>
      </c>
      <c r="C256" s="960" t="s">
        <v>1997</v>
      </c>
      <c r="D256" s="204" t="s">
        <v>777</v>
      </c>
      <c r="E256" s="205">
        <v>49.2</v>
      </c>
      <c r="F256" s="206">
        <v>450000</v>
      </c>
      <c r="G256" s="206">
        <v>450000</v>
      </c>
      <c r="H256" s="206">
        <v>0</v>
      </c>
      <c r="I256" s="207">
        <v>100</v>
      </c>
      <c r="J256" s="204"/>
      <c r="K256" s="208">
        <v>41591</v>
      </c>
      <c r="L256" s="208" t="s">
        <v>805</v>
      </c>
      <c r="M256" s="204" t="s">
        <v>1327</v>
      </c>
      <c r="N256" s="204" t="s">
        <v>805</v>
      </c>
      <c r="O256" s="204" t="s">
        <v>198</v>
      </c>
      <c r="P256" s="204" t="s">
        <v>1328</v>
      </c>
      <c r="Q256" s="297"/>
      <c r="R256" s="297"/>
      <c r="S256" s="297"/>
      <c r="T256" s="297"/>
      <c r="U256" s="297"/>
      <c r="V256" s="297"/>
      <c r="W256" s="297"/>
      <c r="X256" s="297"/>
      <c r="Y256" s="297"/>
      <c r="Z256" s="297"/>
      <c r="AA256" s="297"/>
      <c r="AB256" s="297"/>
      <c r="AC256" s="297"/>
      <c r="AD256" s="297"/>
      <c r="AE256" s="297"/>
      <c r="AF256" s="297"/>
      <c r="AG256" s="297"/>
      <c r="AH256" s="297"/>
      <c r="AI256" s="297"/>
      <c r="AJ256" s="297"/>
      <c r="AK256" s="297"/>
      <c r="AL256" s="297"/>
      <c r="AM256" s="297"/>
      <c r="AN256" s="297"/>
      <c r="AO256" s="297"/>
      <c r="AP256" s="297"/>
      <c r="AQ256" s="297"/>
      <c r="AR256" s="297"/>
      <c r="AS256" s="297"/>
      <c r="AT256" s="297"/>
      <c r="AU256" s="297"/>
      <c r="AV256" s="297"/>
      <c r="AW256" s="297"/>
      <c r="AX256" s="297"/>
      <c r="AY256" s="297"/>
      <c r="AZ256" s="297"/>
      <c r="BA256" s="297"/>
      <c r="BB256" s="297"/>
      <c r="BC256" s="297"/>
      <c r="BD256" s="297"/>
      <c r="BE256" s="297"/>
      <c r="BF256" s="297"/>
      <c r="BG256" s="297"/>
      <c r="BH256" s="297"/>
      <c r="BI256" s="297"/>
      <c r="BJ256" s="297"/>
      <c r="BK256" s="297"/>
      <c r="BL256" s="297"/>
    </row>
    <row r="257" spans="1:64" s="88" customFormat="1" ht="38.25" x14ac:dyDescent="0.2">
      <c r="A257" s="263">
        <v>255</v>
      </c>
      <c r="B257" s="204" t="s">
        <v>758</v>
      </c>
      <c r="C257" s="960" t="s">
        <v>763</v>
      </c>
      <c r="D257" s="204" t="s">
        <v>764</v>
      </c>
      <c r="E257" s="205">
        <v>41.1</v>
      </c>
      <c r="F257" s="240">
        <v>984412</v>
      </c>
      <c r="G257" s="206">
        <v>984412</v>
      </c>
      <c r="H257" s="206">
        <v>0</v>
      </c>
      <c r="I257" s="207">
        <v>100</v>
      </c>
      <c r="J257" s="204"/>
      <c r="K257" s="208">
        <v>41628</v>
      </c>
      <c r="L257" s="204"/>
      <c r="M257" s="204" t="s">
        <v>765</v>
      </c>
      <c r="N257" s="204"/>
      <c r="O257" s="204" t="s">
        <v>198</v>
      </c>
      <c r="P257" s="204" t="s">
        <v>766</v>
      </c>
      <c r="Q257" s="297"/>
      <c r="R257" s="297"/>
      <c r="S257" s="297"/>
      <c r="T257" s="297"/>
      <c r="U257" s="297"/>
      <c r="V257" s="297"/>
      <c r="W257" s="297"/>
      <c r="X257" s="297"/>
      <c r="Y257" s="297"/>
      <c r="Z257" s="297"/>
      <c r="AA257" s="297"/>
      <c r="AB257" s="297"/>
      <c r="AC257" s="297"/>
      <c r="AD257" s="297"/>
      <c r="AE257" s="297"/>
      <c r="AF257" s="297"/>
      <c r="AG257" s="297"/>
      <c r="AH257" s="297"/>
      <c r="AI257" s="297"/>
      <c r="AJ257" s="297"/>
      <c r="AK257" s="297"/>
      <c r="AL257" s="297"/>
      <c r="AM257" s="297"/>
      <c r="AN257" s="297"/>
      <c r="AO257" s="297"/>
      <c r="AP257" s="297"/>
      <c r="AQ257" s="297"/>
      <c r="AR257" s="297"/>
      <c r="AS257" s="297"/>
      <c r="AT257" s="297"/>
      <c r="AU257" s="297"/>
      <c r="AV257" s="297"/>
      <c r="AW257" s="297"/>
      <c r="AX257" s="297"/>
      <c r="AY257" s="297"/>
      <c r="AZ257" s="297"/>
      <c r="BA257" s="297"/>
      <c r="BB257" s="297"/>
      <c r="BC257" s="297"/>
      <c r="BD257" s="297"/>
      <c r="BE257" s="297"/>
      <c r="BF257" s="297"/>
      <c r="BG257" s="297"/>
      <c r="BH257" s="297"/>
      <c r="BI257" s="297"/>
      <c r="BJ257" s="297"/>
      <c r="BK257" s="297"/>
      <c r="BL257" s="297"/>
    </row>
    <row r="258" spans="1:64" s="88" customFormat="1" ht="38.25" x14ac:dyDescent="0.2">
      <c r="A258" s="263">
        <v>256</v>
      </c>
      <c r="B258" s="204" t="s">
        <v>758</v>
      </c>
      <c r="C258" s="960" t="s">
        <v>767</v>
      </c>
      <c r="D258" s="204" t="s">
        <v>768</v>
      </c>
      <c r="E258" s="205">
        <v>41.3</v>
      </c>
      <c r="F258" s="240">
        <v>984412</v>
      </c>
      <c r="G258" s="206">
        <v>984412</v>
      </c>
      <c r="H258" s="206">
        <v>0</v>
      </c>
      <c r="I258" s="207">
        <v>100</v>
      </c>
      <c r="J258" s="204"/>
      <c r="K258" s="208">
        <v>41628</v>
      </c>
      <c r="L258" s="204"/>
      <c r="M258" s="204" t="s">
        <v>765</v>
      </c>
      <c r="N258" s="204"/>
      <c r="O258" s="204" t="s">
        <v>198</v>
      </c>
      <c r="P258" s="204" t="s">
        <v>766</v>
      </c>
      <c r="Q258" s="297"/>
      <c r="R258" s="297"/>
      <c r="S258" s="297"/>
      <c r="T258" s="297"/>
      <c r="U258" s="297"/>
      <c r="V258" s="297"/>
      <c r="W258" s="297"/>
      <c r="X258" s="297"/>
      <c r="Y258" s="297"/>
      <c r="Z258" s="297"/>
      <c r="AA258" s="297"/>
      <c r="AB258" s="297"/>
      <c r="AC258" s="297"/>
      <c r="AD258" s="297"/>
      <c r="AE258" s="297"/>
      <c r="AF258" s="297"/>
      <c r="AG258" s="297"/>
      <c r="AH258" s="297"/>
      <c r="AI258" s="297"/>
      <c r="AJ258" s="297"/>
      <c r="AK258" s="297"/>
      <c r="AL258" s="297"/>
      <c r="AM258" s="297"/>
      <c r="AN258" s="297"/>
      <c r="AO258" s="297"/>
      <c r="AP258" s="297"/>
      <c r="AQ258" s="297"/>
      <c r="AR258" s="297"/>
      <c r="AS258" s="297"/>
      <c r="AT258" s="297"/>
      <c r="AU258" s="297"/>
      <c r="AV258" s="297"/>
      <c r="AW258" s="297"/>
      <c r="AX258" s="297"/>
      <c r="AY258" s="297"/>
      <c r="AZ258" s="297"/>
      <c r="BA258" s="297"/>
      <c r="BB258" s="297"/>
      <c r="BC258" s="297"/>
      <c r="BD258" s="297"/>
      <c r="BE258" s="297"/>
      <c r="BF258" s="297"/>
      <c r="BG258" s="297"/>
      <c r="BH258" s="297"/>
      <c r="BI258" s="297"/>
      <c r="BJ258" s="297"/>
      <c r="BK258" s="297"/>
      <c r="BL258" s="297"/>
    </row>
    <row r="259" spans="1:64" s="88" customFormat="1" ht="25.5" x14ac:dyDescent="0.2">
      <c r="A259" s="263">
        <v>257</v>
      </c>
      <c r="B259" s="204" t="s">
        <v>758</v>
      </c>
      <c r="C259" s="960" t="s">
        <v>769</v>
      </c>
      <c r="D259" s="204" t="s">
        <v>770</v>
      </c>
      <c r="E259" s="205">
        <v>41.6</v>
      </c>
      <c r="F259" s="240">
        <v>984412</v>
      </c>
      <c r="G259" s="206">
        <v>984412</v>
      </c>
      <c r="H259" s="206">
        <v>0</v>
      </c>
      <c r="I259" s="207">
        <v>100</v>
      </c>
      <c r="J259" s="204"/>
      <c r="K259" s="208">
        <v>41628</v>
      </c>
      <c r="L259" s="204"/>
      <c r="M259" s="204" t="s">
        <v>765</v>
      </c>
      <c r="N259" s="204"/>
      <c r="O259" s="204" t="s">
        <v>198</v>
      </c>
      <c r="P259" s="204" t="s">
        <v>766</v>
      </c>
      <c r="Q259" s="297"/>
      <c r="R259" s="297"/>
      <c r="S259" s="297"/>
      <c r="T259" s="297"/>
      <c r="U259" s="297"/>
      <c r="V259" s="297"/>
      <c r="W259" s="297"/>
      <c r="X259" s="297"/>
      <c r="Y259" s="297"/>
      <c r="Z259" s="297"/>
      <c r="AA259" s="297"/>
      <c r="AB259" s="297"/>
      <c r="AC259" s="297"/>
      <c r="AD259" s="297"/>
      <c r="AE259" s="297"/>
      <c r="AF259" s="297"/>
      <c r="AG259" s="297"/>
      <c r="AH259" s="297"/>
      <c r="AI259" s="297"/>
      <c r="AJ259" s="297"/>
      <c r="AK259" s="297"/>
      <c r="AL259" s="297"/>
      <c r="AM259" s="297"/>
      <c r="AN259" s="297"/>
      <c r="AO259" s="297"/>
      <c r="AP259" s="297"/>
      <c r="AQ259" s="297"/>
      <c r="AR259" s="297"/>
      <c r="AS259" s="297"/>
      <c r="AT259" s="297"/>
      <c r="AU259" s="297"/>
      <c r="AV259" s="297"/>
      <c r="AW259" s="297"/>
      <c r="AX259" s="297"/>
      <c r="AY259" s="297"/>
      <c r="AZ259" s="297"/>
      <c r="BA259" s="297"/>
      <c r="BB259" s="297"/>
      <c r="BC259" s="297"/>
      <c r="BD259" s="297"/>
      <c r="BE259" s="297"/>
      <c r="BF259" s="297"/>
      <c r="BG259" s="297"/>
      <c r="BH259" s="297"/>
      <c r="BI259" s="297"/>
      <c r="BJ259" s="297"/>
      <c r="BK259" s="297"/>
      <c r="BL259" s="297"/>
    </row>
    <row r="260" spans="1:64" s="88" customFormat="1" ht="63.75" x14ac:dyDescent="0.2">
      <c r="A260" s="263">
        <v>258</v>
      </c>
      <c r="B260" s="443" t="s">
        <v>758</v>
      </c>
      <c r="C260" s="444" t="s">
        <v>771</v>
      </c>
      <c r="D260" s="443" t="s">
        <v>772</v>
      </c>
      <c r="E260" s="445">
        <v>41.9</v>
      </c>
      <c r="F260" s="449">
        <v>984412</v>
      </c>
      <c r="G260" s="446">
        <v>984412</v>
      </c>
      <c r="H260" s="446">
        <v>0</v>
      </c>
      <c r="I260" s="447">
        <v>100</v>
      </c>
      <c r="J260" s="443"/>
      <c r="K260" s="448">
        <v>41628</v>
      </c>
      <c r="L260" s="448">
        <v>44427</v>
      </c>
      <c r="M260" s="443" t="s">
        <v>765</v>
      </c>
      <c r="N260" s="443" t="s">
        <v>1988</v>
      </c>
      <c r="O260" s="443" t="s">
        <v>198</v>
      </c>
      <c r="P260" s="424" t="s">
        <v>805</v>
      </c>
      <c r="Q260" s="297"/>
      <c r="R260" s="297"/>
      <c r="S260" s="297"/>
      <c r="T260" s="297"/>
      <c r="U260" s="297"/>
      <c r="V260" s="297"/>
      <c r="W260" s="297"/>
      <c r="X260" s="297"/>
      <c r="Y260" s="297"/>
      <c r="Z260" s="297"/>
      <c r="AA260" s="297"/>
      <c r="AB260" s="297"/>
      <c r="AC260" s="297"/>
      <c r="AD260" s="297"/>
      <c r="AE260" s="297"/>
      <c r="AF260" s="297"/>
      <c r="AG260" s="297"/>
      <c r="AH260" s="297"/>
      <c r="AI260" s="297"/>
      <c r="AJ260" s="297"/>
      <c r="AK260" s="297"/>
      <c r="AL260" s="297"/>
      <c r="AM260" s="297"/>
      <c r="AN260" s="297"/>
      <c r="AO260" s="297"/>
      <c r="AP260" s="297"/>
      <c r="AQ260" s="297"/>
      <c r="AR260" s="297"/>
      <c r="AS260" s="297"/>
      <c r="AT260" s="297"/>
      <c r="AU260" s="297"/>
      <c r="AV260" s="297"/>
      <c r="AW260" s="297"/>
      <c r="AX260" s="297"/>
      <c r="AY260" s="297"/>
      <c r="AZ260" s="297"/>
      <c r="BA260" s="297"/>
      <c r="BB260" s="297"/>
      <c r="BC260" s="297"/>
      <c r="BD260" s="297"/>
      <c r="BE260" s="297"/>
      <c r="BF260" s="297"/>
      <c r="BG260" s="297"/>
      <c r="BH260" s="297"/>
      <c r="BI260" s="297"/>
      <c r="BJ260" s="297"/>
      <c r="BK260" s="297"/>
      <c r="BL260" s="297"/>
    </row>
    <row r="261" spans="1:64" s="88" customFormat="1" ht="38.25" x14ac:dyDescent="0.2">
      <c r="A261" s="263">
        <v>259</v>
      </c>
      <c r="B261" s="204" t="s">
        <v>758</v>
      </c>
      <c r="C261" s="960" t="s">
        <v>773</v>
      </c>
      <c r="D261" s="204" t="s">
        <v>774</v>
      </c>
      <c r="E261" s="205">
        <v>65</v>
      </c>
      <c r="F261" s="240">
        <v>659556</v>
      </c>
      <c r="G261" s="206">
        <v>659556</v>
      </c>
      <c r="H261" s="206">
        <v>0</v>
      </c>
      <c r="I261" s="207">
        <v>100</v>
      </c>
      <c r="J261" s="204"/>
      <c r="K261" s="208">
        <v>41632</v>
      </c>
      <c r="L261" s="204"/>
      <c r="M261" s="204" t="s">
        <v>775</v>
      </c>
      <c r="N261" s="204"/>
      <c r="O261" s="204" t="s">
        <v>198</v>
      </c>
      <c r="P261" s="204" t="s">
        <v>1328</v>
      </c>
      <c r="Q261" s="297"/>
      <c r="R261" s="297"/>
      <c r="S261" s="297"/>
      <c r="T261" s="297"/>
      <c r="U261" s="297"/>
      <c r="V261" s="297"/>
      <c r="W261" s="297"/>
      <c r="X261" s="297"/>
      <c r="Y261" s="297"/>
      <c r="Z261" s="297"/>
      <c r="AA261" s="297"/>
      <c r="AB261" s="297"/>
      <c r="AC261" s="297"/>
      <c r="AD261" s="297"/>
      <c r="AE261" s="297"/>
      <c r="AF261" s="297"/>
      <c r="AG261" s="297"/>
      <c r="AH261" s="297"/>
      <c r="AI261" s="297"/>
      <c r="AJ261" s="297"/>
      <c r="AK261" s="297"/>
      <c r="AL261" s="297"/>
      <c r="AM261" s="297"/>
      <c r="AN261" s="297"/>
      <c r="AO261" s="297"/>
      <c r="AP261" s="297"/>
      <c r="AQ261" s="297"/>
      <c r="AR261" s="297"/>
      <c r="AS261" s="297"/>
      <c r="AT261" s="297"/>
      <c r="AU261" s="297"/>
      <c r="AV261" s="297"/>
      <c r="AW261" s="297"/>
      <c r="AX261" s="297"/>
      <c r="AY261" s="297"/>
      <c r="AZ261" s="297"/>
      <c r="BA261" s="297"/>
      <c r="BB261" s="297"/>
      <c r="BC261" s="297"/>
      <c r="BD261" s="297"/>
      <c r="BE261" s="297"/>
      <c r="BF261" s="297"/>
      <c r="BG261" s="297"/>
      <c r="BH261" s="297"/>
      <c r="BI261" s="297"/>
      <c r="BJ261" s="297"/>
      <c r="BK261" s="297"/>
      <c r="BL261" s="297"/>
    </row>
    <row r="262" spans="1:64" s="88" customFormat="1" ht="25.5" x14ac:dyDescent="0.2">
      <c r="A262" s="263">
        <v>260</v>
      </c>
      <c r="B262" s="204" t="s">
        <v>758</v>
      </c>
      <c r="C262" s="960" t="s">
        <v>776</v>
      </c>
      <c r="D262" s="204" t="s">
        <v>777</v>
      </c>
      <c r="E262" s="205">
        <v>43</v>
      </c>
      <c r="F262" s="240">
        <v>650000</v>
      </c>
      <c r="G262" s="206">
        <v>54166.75</v>
      </c>
      <c r="H262" s="206">
        <v>595833.25</v>
      </c>
      <c r="I262" s="207">
        <v>0</v>
      </c>
      <c r="J262" s="204"/>
      <c r="K262" s="208">
        <v>41591</v>
      </c>
      <c r="L262" s="204"/>
      <c r="M262" s="204" t="s">
        <v>778</v>
      </c>
      <c r="N262" s="204"/>
      <c r="O262" s="204" t="s">
        <v>198</v>
      </c>
      <c r="P262" s="204" t="s">
        <v>1335</v>
      </c>
      <c r="Q262" s="297"/>
      <c r="R262" s="297"/>
      <c r="S262" s="297"/>
      <c r="T262" s="297"/>
      <c r="U262" s="297"/>
      <c r="V262" s="297"/>
      <c r="W262" s="297"/>
      <c r="X262" s="297"/>
      <c r="Y262" s="297"/>
      <c r="Z262" s="297"/>
      <c r="AA262" s="297"/>
      <c r="AB262" s="297"/>
      <c r="AC262" s="297"/>
      <c r="AD262" s="297"/>
      <c r="AE262" s="297"/>
      <c r="AF262" s="297"/>
      <c r="AG262" s="297"/>
      <c r="AH262" s="297"/>
      <c r="AI262" s="297"/>
      <c r="AJ262" s="297"/>
      <c r="AK262" s="297"/>
      <c r="AL262" s="297"/>
      <c r="AM262" s="297"/>
      <c r="AN262" s="297"/>
      <c r="AO262" s="297"/>
      <c r="AP262" s="297"/>
      <c r="AQ262" s="297"/>
      <c r="AR262" s="297"/>
      <c r="AS262" s="297"/>
      <c r="AT262" s="297"/>
      <c r="AU262" s="297"/>
      <c r="AV262" s="297"/>
      <c r="AW262" s="297"/>
      <c r="AX262" s="297"/>
      <c r="AY262" s="297"/>
      <c r="AZ262" s="297"/>
      <c r="BA262" s="297"/>
      <c r="BB262" s="297"/>
      <c r="BC262" s="297"/>
      <c r="BD262" s="297"/>
      <c r="BE262" s="297"/>
      <c r="BF262" s="297"/>
      <c r="BG262" s="297"/>
      <c r="BH262" s="297"/>
      <c r="BI262" s="297"/>
      <c r="BJ262" s="297"/>
      <c r="BK262" s="297"/>
      <c r="BL262" s="297"/>
    </row>
    <row r="263" spans="1:64" s="88" customFormat="1" ht="25.5" x14ac:dyDescent="0.2">
      <c r="A263" s="263">
        <v>261</v>
      </c>
      <c r="B263" s="204" t="s">
        <v>758</v>
      </c>
      <c r="C263" s="960" t="s">
        <v>956</v>
      </c>
      <c r="D263" s="204" t="s">
        <v>957</v>
      </c>
      <c r="E263" s="205">
        <v>87.3</v>
      </c>
      <c r="F263" s="240">
        <v>150000</v>
      </c>
      <c r="G263" s="206">
        <v>150000</v>
      </c>
      <c r="H263" s="206">
        <v>0</v>
      </c>
      <c r="I263" s="207">
        <v>100</v>
      </c>
      <c r="J263" s="204"/>
      <c r="K263" s="208">
        <v>38486</v>
      </c>
      <c r="L263" s="204"/>
      <c r="M263" s="204" t="s">
        <v>959</v>
      </c>
      <c r="N263" s="204"/>
      <c r="O263" s="204" t="s">
        <v>182</v>
      </c>
      <c r="P263" s="204" t="s">
        <v>805</v>
      </c>
      <c r="Q263" s="297"/>
      <c r="R263" s="297"/>
      <c r="S263" s="297"/>
      <c r="T263" s="297"/>
      <c r="U263" s="297"/>
      <c r="V263" s="297"/>
      <c r="W263" s="297"/>
      <c r="X263" s="297"/>
      <c r="Y263" s="297"/>
      <c r="Z263" s="297"/>
      <c r="AA263" s="297"/>
      <c r="AB263" s="297"/>
      <c r="AC263" s="297"/>
      <c r="AD263" s="297"/>
      <c r="AE263" s="297"/>
      <c r="AF263" s="297"/>
      <c r="AG263" s="297"/>
      <c r="AH263" s="297"/>
      <c r="AI263" s="297"/>
      <c r="AJ263" s="297"/>
      <c r="AK263" s="297"/>
      <c r="AL263" s="297"/>
      <c r="AM263" s="297"/>
      <c r="AN263" s="297"/>
      <c r="AO263" s="297"/>
      <c r="AP263" s="297"/>
      <c r="AQ263" s="297"/>
      <c r="AR263" s="297"/>
      <c r="AS263" s="297"/>
      <c r="AT263" s="297"/>
      <c r="AU263" s="297"/>
      <c r="AV263" s="297"/>
      <c r="AW263" s="297"/>
      <c r="AX263" s="297"/>
      <c r="AY263" s="297"/>
      <c r="AZ263" s="297"/>
      <c r="BA263" s="297"/>
      <c r="BB263" s="297"/>
      <c r="BC263" s="297"/>
      <c r="BD263" s="297"/>
      <c r="BE263" s="297"/>
      <c r="BF263" s="297"/>
      <c r="BG263" s="297"/>
      <c r="BH263" s="297"/>
      <c r="BI263" s="297"/>
      <c r="BJ263" s="297"/>
      <c r="BK263" s="297"/>
      <c r="BL263" s="297"/>
    </row>
    <row r="264" spans="1:64" s="88" customFormat="1" ht="38.25" x14ac:dyDescent="0.2">
      <c r="A264" s="263">
        <v>262</v>
      </c>
      <c r="B264" s="204" t="s">
        <v>72</v>
      </c>
      <c r="C264" s="960" t="s">
        <v>961</v>
      </c>
      <c r="D264" s="204" t="s">
        <v>962</v>
      </c>
      <c r="E264" s="205">
        <v>61.1</v>
      </c>
      <c r="F264" s="240">
        <v>880000</v>
      </c>
      <c r="G264" s="206">
        <v>63555.57</v>
      </c>
      <c r="H264" s="206">
        <v>816444.43</v>
      </c>
      <c r="I264" s="207"/>
      <c r="J264" s="204"/>
      <c r="K264" s="208">
        <v>40558</v>
      </c>
      <c r="L264" s="204"/>
      <c r="M264" s="204" t="s">
        <v>965</v>
      </c>
      <c r="N264" s="204"/>
      <c r="O264" s="204" t="s">
        <v>198</v>
      </c>
      <c r="P264" s="204" t="s">
        <v>1331</v>
      </c>
      <c r="Q264" s="297"/>
      <c r="R264" s="297"/>
      <c r="S264" s="297"/>
      <c r="T264" s="297"/>
      <c r="U264" s="297"/>
      <c r="V264" s="297"/>
      <c r="W264" s="297"/>
      <c r="X264" s="297"/>
      <c r="Y264" s="297"/>
      <c r="Z264" s="297"/>
      <c r="AA264" s="297"/>
      <c r="AB264" s="297"/>
      <c r="AC264" s="297"/>
      <c r="AD264" s="297"/>
      <c r="AE264" s="297"/>
      <c r="AF264" s="297"/>
      <c r="AG264" s="297"/>
      <c r="AH264" s="297"/>
      <c r="AI264" s="297"/>
      <c r="AJ264" s="297"/>
      <c r="AK264" s="297"/>
      <c r="AL264" s="297"/>
      <c r="AM264" s="297"/>
      <c r="AN264" s="297"/>
      <c r="AO264" s="297"/>
      <c r="AP264" s="297"/>
      <c r="AQ264" s="297"/>
      <c r="AR264" s="297"/>
      <c r="AS264" s="297"/>
      <c r="AT264" s="297"/>
      <c r="AU264" s="297"/>
      <c r="AV264" s="297"/>
      <c r="AW264" s="297"/>
      <c r="AX264" s="297"/>
      <c r="AY264" s="297"/>
      <c r="AZ264" s="297"/>
      <c r="BA264" s="297"/>
      <c r="BB264" s="297"/>
      <c r="BC264" s="297"/>
      <c r="BD264" s="297"/>
      <c r="BE264" s="297"/>
      <c r="BF264" s="297"/>
      <c r="BG264" s="297"/>
      <c r="BH264" s="297"/>
      <c r="BI264" s="297"/>
      <c r="BJ264" s="297"/>
      <c r="BK264" s="297"/>
      <c r="BL264" s="297"/>
    </row>
    <row r="265" spans="1:64" s="88" customFormat="1" ht="25.5" x14ac:dyDescent="0.2">
      <c r="A265" s="263">
        <v>263</v>
      </c>
      <c r="B265" s="204" t="s">
        <v>758</v>
      </c>
      <c r="C265" s="960" t="s">
        <v>783</v>
      </c>
      <c r="D265" s="204" t="s">
        <v>1329</v>
      </c>
      <c r="E265" s="204">
        <v>62.2</v>
      </c>
      <c r="F265" s="204">
        <v>220000</v>
      </c>
      <c r="G265" s="204">
        <v>48277.71</v>
      </c>
      <c r="H265" s="204">
        <v>171722.29</v>
      </c>
      <c r="I265" s="204"/>
      <c r="J265" s="204"/>
      <c r="K265" s="204"/>
      <c r="L265" s="204"/>
      <c r="M265" s="204"/>
      <c r="N265" s="204"/>
      <c r="O265" s="204" t="s">
        <v>198</v>
      </c>
      <c r="P265" s="204" t="s">
        <v>1331</v>
      </c>
      <c r="Q265" s="297"/>
      <c r="R265" s="297"/>
      <c r="S265" s="297"/>
      <c r="T265" s="297"/>
      <c r="U265" s="297"/>
      <c r="V265" s="297"/>
      <c r="W265" s="297"/>
      <c r="X265" s="297"/>
      <c r="Y265" s="297"/>
      <c r="Z265" s="297"/>
      <c r="AA265" s="297"/>
      <c r="AB265" s="297"/>
      <c r="AC265" s="297"/>
      <c r="AD265" s="297"/>
      <c r="AE265" s="297"/>
      <c r="AF265" s="297"/>
      <c r="AG265" s="297"/>
      <c r="AH265" s="297"/>
      <c r="AI265" s="297"/>
      <c r="AJ265" s="297"/>
      <c r="AK265" s="297"/>
      <c r="AL265" s="297"/>
      <c r="AM265" s="297"/>
      <c r="AN265" s="297"/>
      <c r="AO265" s="297"/>
      <c r="AP265" s="297"/>
      <c r="AQ265" s="297"/>
      <c r="AR265" s="297"/>
      <c r="AS265" s="297"/>
      <c r="AT265" s="297"/>
      <c r="AU265" s="297"/>
      <c r="AV265" s="297"/>
      <c r="AW265" s="297"/>
      <c r="AX265" s="297"/>
      <c r="AY265" s="297"/>
      <c r="AZ265" s="297"/>
      <c r="BA265" s="297"/>
      <c r="BB265" s="297"/>
      <c r="BC265" s="297"/>
      <c r="BD265" s="297"/>
      <c r="BE265" s="297"/>
      <c r="BF265" s="297"/>
      <c r="BG265" s="297"/>
      <c r="BH265" s="297"/>
      <c r="BI265" s="297"/>
      <c r="BJ265" s="297"/>
      <c r="BK265" s="297"/>
      <c r="BL265" s="297"/>
    </row>
    <row r="266" spans="1:64" s="88" customFormat="1" ht="38.25" x14ac:dyDescent="0.2">
      <c r="A266" s="263">
        <v>264</v>
      </c>
      <c r="B266" s="204" t="s">
        <v>758</v>
      </c>
      <c r="C266" s="960" t="s">
        <v>850</v>
      </c>
      <c r="D266" s="204" t="s">
        <v>851</v>
      </c>
      <c r="E266" s="205">
        <v>80.2</v>
      </c>
      <c r="F266" s="240">
        <v>200000</v>
      </c>
      <c r="G266" s="206">
        <v>200000</v>
      </c>
      <c r="H266" s="206">
        <v>0</v>
      </c>
      <c r="I266" s="207">
        <v>100</v>
      </c>
      <c r="J266" s="204"/>
      <c r="K266" s="208">
        <v>39065</v>
      </c>
      <c r="L266" s="204"/>
      <c r="M266" s="204" t="s">
        <v>784</v>
      </c>
      <c r="N266" s="204"/>
      <c r="O266" s="204" t="s">
        <v>840</v>
      </c>
      <c r="P266" s="204" t="s">
        <v>1681</v>
      </c>
      <c r="Q266" s="297"/>
      <c r="R266" s="297"/>
      <c r="S266" s="297"/>
      <c r="T266" s="297"/>
      <c r="U266" s="297"/>
      <c r="V266" s="297"/>
      <c r="W266" s="297"/>
      <c r="X266" s="297"/>
      <c r="Y266" s="297"/>
      <c r="Z266" s="297"/>
      <c r="AA266" s="297"/>
      <c r="AB266" s="297"/>
      <c r="AC266" s="297"/>
      <c r="AD266" s="297"/>
      <c r="AE266" s="297"/>
      <c r="AF266" s="297"/>
      <c r="AG266" s="297"/>
      <c r="AH266" s="297"/>
      <c r="AI266" s="297"/>
      <c r="AJ266" s="297"/>
      <c r="AK266" s="297"/>
      <c r="AL266" s="297"/>
      <c r="AM266" s="297"/>
      <c r="AN266" s="297"/>
      <c r="AO266" s="297"/>
      <c r="AP266" s="297"/>
      <c r="AQ266" s="297"/>
      <c r="AR266" s="297"/>
      <c r="AS266" s="297"/>
      <c r="AT266" s="297"/>
      <c r="AU266" s="297"/>
      <c r="AV266" s="297"/>
      <c r="AW266" s="297"/>
      <c r="AX266" s="297"/>
      <c r="AY266" s="297"/>
      <c r="AZ266" s="297"/>
      <c r="BA266" s="297"/>
      <c r="BB266" s="297"/>
      <c r="BC266" s="297"/>
      <c r="BD266" s="297"/>
      <c r="BE266" s="297"/>
      <c r="BF266" s="297"/>
      <c r="BG266" s="297"/>
      <c r="BH266" s="297"/>
      <c r="BI266" s="297"/>
      <c r="BJ266" s="297"/>
      <c r="BK266" s="297"/>
      <c r="BL266" s="297"/>
    </row>
    <row r="267" spans="1:64" s="88" customFormat="1" ht="25.5" x14ac:dyDescent="0.2">
      <c r="A267" s="263">
        <v>265</v>
      </c>
      <c r="B267" s="219" t="s">
        <v>758</v>
      </c>
      <c r="C267" s="961" t="s">
        <v>1737</v>
      </c>
      <c r="D267" s="204" t="s">
        <v>1404</v>
      </c>
      <c r="E267" s="205">
        <v>38</v>
      </c>
      <c r="F267" s="206">
        <v>986666.67</v>
      </c>
      <c r="G267" s="206">
        <v>0</v>
      </c>
      <c r="H267" s="206">
        <v>986666.67</v>
      </c>
      <c r="I267" s="207">
        <v>0</v>
      </c>
      <c r="J267" s="249">
        <v>552320.89</v>
      </c>
      <c r="K267" s="208">
        <v>44089</v>
      </c>
      <c r="L267" s="208" t="s">
        <v>805</v>
      </c>
      <c r="M267" s="206" t="s">
        <v>1405</v>
      </c>
      <c r="N267" s="206" t="s">
        <v>805</v>
      </c>
      <c r="O267" s="204" t="s">
        <v>198</v>
      </c>
      <c r="P267" s="204" t="s">
        <v>766</v>
      </c>
      <c r="Q267" s="297"/>
      <c r="R267" s="297"/>
      <c r="S267" s="297"/>
      <c r="T267" s="297"/>
      <c r="U267" s="297"/>
      <c r="V267" s="297"/>
      <c r="W267" s="297"/>
      <c r="X267" s="297"/>
      <c r="Y267" s="297"/>
      <c r="Z267" s="297"/>
      <c r="AA267" s="297"/>
      <c r="AB267" s="297"/>
      <c r="AC267" s="297"/>
      <c r="AD267" s="297"/>
      <c r="AE267" s="297"/>
      <c r="AF267" s="297"/>
      <c r="AG267" s="297"/>
      <c r="AH267" s="297"/>
      <c r="AI267" s="297"/>
      <c r="AJ267" s="297"/>
      <c r="AK267" s="297"/>
      <c r="AL267" s="297"/>
      <c r="AM267" s="297"/>
      <c r="AN267" s="297"/>
      <c r="AO267" s="297"/>
      <c r="AP267" s="297"/>
      <c r="AQ267" s="297"/>
      <c r="AR267" s="297"/>
      <c r="AS267" s="297"/>
      <c r="AT267" s="297"/>
      <c r="AU267" s="297"/>
      <c r="AV267" s="297"/>
      <c r="AW267" s="297"/>
      <c r="AX267" s="297"/>
      <c r="AY267" s="297"/>
      <c r="AZ267" s="297"/>
      <c r="BA267" s="297"/>
      <c r="BB267" s="297"/>
      <c r="BC267" s="297"/>
      <c r="BD267" s="297"/>
      <c r="BE267" s="297"/>
      <c r="BF267" s="297"/>
      <c r="BG267" s="297"/>
      <c r="BH267" s="297"/>
      <c r="BI267" s="297"/>
      <c r="BJ267" s="297"/>
      <c r="BK267" s="297"/>
      <c r="BL267" s="297"/>
    </row>
    <row r="268" spans="1:64" s="88" customFormat="1" ht="38.25" x14ac:dyDescent="0.2">
      <c r="A268" s="263">
        <v>266</v>
      </c>
      <c r="B268" s="219" t="s">
        <v>758</v>
      </c>
      <c r="C268" s="961" t="s">
        <v>1738</v>
      </c>
      <c r="D268" s="204" t="s">
        <v>1406</v>
      </c>
      <c r="E268" s="205">
        <v>41.2</v>
      </c>
      <c r="F268" s="206">
        <v>986666.67</v>
      </c>
      <c r="G268" s="206">
        <v>0</v>
      </c>
      <c r="H268" s="206">
        <v>986666.67</v>
      </c>
      <c r="I268" s="207">
        <v>0</v>
      </c>
      <c r="J268" s="249">
        <v>598832.12</v>
      </c>
      <c r="K268" s="208">
        <v>44033</v>
      </c>
      <c r="L268" s="208" t="s">
        <v>805</v>
      </c>
      <c r="M268" s="206" t="s">
        <v>1407</v>
      </c>
      <c r="N268" s="206" t="s">
        <v>805</v>
      </c>
      <c r="O268" s="204" t="s">
        <v>198</v>
      </c>
      <c r="P268" s="204" t="s">
        <v>1682</v>
      </c>
      <c r="Q268" s="297"/>
      <c r="R268" s="297"/>
      <c r="S268" s="297"/>
      <c r="T268" s="297"/>
      <c r="U268" s="297"/>
      <c r="V268" s="297"/>
      <c r="W268" s="297"/>
      <c r="X268" s="297"/>
      <c r="Y268" s="297"/>
      <c r="Z268" s="297"/>
      <c r="AA268" s="297"/>
      <c r="AB268" s="297"/>
      <c r="AC268" s="297"/>
      <c r="AD268" s="297"/>
      <c r="AE268" s="297"/>
      <c r="AF268" s="297"/>
      <c r="AG268" s="297"/>
      <c r="AH268" s="297"/>
      <c r="AI268" s="297"/>
      <c r="AJ268" s="297"/>
      <c r="AK268" s="297"/>
      <c r="AL268" s="297"/>
      <c r="AM268" s="297"/>
      <c r="AN268" s="297"/>
      <c r="AO268" s="297"/>
      <c r="AP268" s="297"/>
      <c r="AQ268" s="297"/>
      <c r="AR268" s="297"/>
      <c r="AS268" s="297"/>
      <c r="AT268" s="297"/>
      <c r="AU268" s="297"/>
      <c r="AV268" s="297"/>
      <c r="AW268" s="297"/>
      <c r="AX268" s="297"/>
      <c r="AY268" s="297"/>
      <c r="AZ268" s="297"/>
      <c r="BA268" s="297"/>
      <c r="BB268" s="297"/>
      <c r="BC268" s="297"/>
      <c r="BD268" s="297"/>
      <c r="BE268" s="297"/>
      <c r="BF268" s="297"/>
      <c r="BG268" s="297"/>
      <c r="BH268" s="297"/>
      <c r="BI268" s="297"/>
      <c r="BJ268" s="297"/>
      <c r="BK268" s="297"/>
      <c r="BL268" s="297"/>
    </row>
    <row r="269" spans="1:64" s="88" customFormat="1" ht="38.25" x14ac:dyDescent="0.2">
      <c r="A269" s="263">
        <v>267</v>
      </c>
      <c r="B269" s="204" t="s">
        <v>758</v>
      </c>
      <c r="C269" s="960" t="s">
        <v>841</v>
      </c>
      <c r="D269" s="204" t="s">
        <v>842</v>
      </c>
      <c r="E269" s="205">
        <v>56.5</v>
      </c>
      <c r="F269" s="240">
        <v>103000</v>
      </c>
      <c r="G269" s="206">
        <v>22602.71</v>
      </c>
      <c r="H269" s="206">
        <v>80397.289999999994</v>
      </c>
      <c r="I269" s="207">
        <v>0</v>
      </c>
      <c r="J269" s="204"/>
      <c r="K269" s="208">
        <v>40470</v>
      </c>
      <c r="L269" s="204"/>
      <c r="M269" s="204" t="s">
        <v>843</v>
      </c>
      <c r="N269" s="204"/>
      <c r="O269" s="204" t="s">
        <v>198</v>
      </c>
      <c r="P269" s="204" t="s">
        <v>1332</v>
      </c>
      <c r="Q269" s="297"/>
      <c r="R269" s="297"/>
      <c r="S269" s="297"/>
      <c r="T269" s="297"/>
      <c r="U269" s="297"/>
      <c r="V269" s="297"/>
      <c r="W269" s="297"/>
      <c r="X269" s="297"/>
      <c r="Y269" s="297"/>
      <c r="Z269" s="297"/>
      <c r="AA269" s="297"/>
      <c r="AB269" s="297"/>
      <c r="AC269" s="297"/>
      <c r="AD269" s="297"/>
      <c r="AE269" s="297"/>
      <c r="AF269" s="297"/>
      <c r="AG269" s="297"/>
      <c r="AH269" s="297"/>
      <c r="AI269" s="297"/>
      <c r="AJ269" s="297"/>
      <c r="AK269" s="297"/>
      <c r="AL269" s="297"/>
      <c r="AM269" s="297"/>
      <c r="AN269" s="297"/>
      <c r="AO269" s="297"/>
      <c r="AP269" s="297"/>
      <c r="AQ269" s="297"/>
      <c r="AR269" s="297"/>
      <c r="AS269" s="297"/>
      <c r="AT269" s="297"/>
      <c r="AU269" s="297"/>
      <c r="AV269" s="297"/>
      <c r="AW269" s="297"/>
      <c r="AX269" s="297"/>
      <c r="AY269" s="297"/>
      <c r="AZ269" s="297"/>
      <c r="BA269" s="297"/>
      <c r="BB269" s="297"/>
      <c r="BC269" s="297"/>
      <c r="BD269" s="297"/>
      <c r="BE269" s="297"/>
      <c r="BF269" s="297"/>
      <c r="BG269" s="297"/>
      <c r="BH269" s="297"/>
      <c r="BI269" s="297"/>
      <c r="BJ269" s="297"/>
      <c r="BK269" s="297"/>
      <c r="BL269" s="297"/>
    </row>
    <row r="270" spans="1:64" s="88" customFormat="1" ht="25.5" x14ac:dyDescent="0.2">
      <c r="A270" s="263">
        <v>268</v>
      </c>
      <c r="B270" s="219" t="s">
        <v>826</v>
      </c>
      <c r="C270" s="961" t="s">
        <v>1739</v>
      </c>
      <c r="D270" s="249" t="s">
        <v>1408</v>
      </c>
      <c r="E270" s="205">
        <v>45.5</v>
      </c>
      <c r="F270" s="206">
        <v>1000000</v>
      </c>
      <c r="G270" s="206">
        <v>0</v>
      </c>
      <c r="H270" s="206">
        <v>1000000</v>
      </c>
      <c r="I270" s="207">
        <v>0</v>
      </c>
      <c r="J270" s="249">
        <v>1184421.42</v>
      </c>
      <c r="K270" s="208">
        <v>44054</v>
      </c>
      <c r="L270" s="208" t="s">
        <v>805</v>
      </c>
      <c r="M270" s="206" t="s">
        <v>1409</v>
      </c>
      <c r="N270" s="206" t="s">
        <v>805</v>
      </c>
      <c r="O270" s="204" t="s">
        <v>198</v>
      </c>
      <c r="P270" s="204" t="s">
        <v>766</v>
      </c>
      <c r="Q270" s="297"/>
      <c r="R270" s="297"/>
      <c r="S270" s="297"/>
      <c r="T270" s="297"/>
      <c r="U270" s="297"/>
      <c r="V270" s="297"/>
      <c r="W270" s="297"/>
      <c r="X270" s="297"/>
      <c r="Y270" s="297"/>
      <c r="Z270" s="297"/>
      <c r="AA270" s="297"/>
      <c r="AB270" s="297"/>
      <c r="AC270" s="297"/>
      <c r="AD270" s="297"/>
      <c r="AE270" s="297"/>
      <c r="AF270" s="297"/>
      <c r="AG270" s="297"/>
      <c r="AH270" s="297"/>
      <c r="AI270" s="297"/>
      <c r="AJ270" s="297"/>
      <c r="AK270" s="297"/>
      <c r="AL270" s="297"/>
      <c r="AM270" s="297"/>
      <c r="AN270" s="297"/>
      <c r="AO270" s="297"/>
      <c r="AP270" s="297"/>
      <c r="AQ270" s="297"/>
      <c r="AR270" s="297"/>
      <c r="AS270" s="297"/>
      <c r="AT270" s="297"/>
      <c r="AU270" s="297"/>
      <c r="AV270" s="297"/>
      <c r="AW270" s="297"/>
      <c r="AX270" s="297"/>
      <c r="AY270" s="297"/>
      <c r="AZ270" s="297"/>
      <c r="BA270" s="297"/>
      <c r="BB270" s="297"/>
      <c r="BC270" s="297"/>
      <c r="BD270" s="297"/>
      <c r="BE270" s="297"/>
      <c r="BF270" s="297"/>
      <c r="BG270" s="297"/>
      <c r="BH270" s="297"/>
      <c r="BI270" s="297"/>
      <c r="BJ270" s="297"/>
      <c r="BK270" s="297"/>
      <c r="BL270" s="297"/>
    </row>
    <row r="271" spans="1:64" s="88" customFormat="1" ht="51" x14ac:dyDescent="0.2">
      <c r="A271" s="263">
        <v>269</v>
      </c>
      <c r="B271" s="204" t="s">
        <v>758</v>
      </c>
      <c r="C271" s="960" t="s">
        <v>844</v>
      </c>
      <c r="D271" s="204" t="s">
        <v>785</v>
      </c>
      <c r="E271" s="205">
        <v>41.6</v>
      </c>
      <c r="F271" s="240">
        <v>650000</v>
      </c>
      <c r="G271" s="206">
        <v>54166.75</v>
      </c>
      <c r="H271" s="206">
        <v>595833.25</v>
      </c>
      <c r="I271" s="207">
        <v>0</v>
      </c>
      <c r="J271" s="204"/>
      <c r="K271" s="208">
        <v>40022</v>
      </c>
      <c r="L271" s="204"/>
      <c r="M271" s="204" t="s">
        <v>786</v>
      </c>
      <c r="N271" s="204"/>
      <c r="O271" s="204" t="s">
        <v>1683</v>
      </c>
      <c r="P271" s="204" t="s">
        <v>1681</v>
      </c>
      <c r="Q271" s="297"/>
      <c r="R271" s="297"/>
      <c r="S271" s="297"/>
      <c r="T271" s="297"/>
      <c r="U271" s="297"/>
      <c r="V271" s="297"/>
      <c r="W271" s="297"/>
      <c r="X271" s="297"/>
      <c r="Y271" s="297"/>
      <c r="Z271" s="297"/>
      <c r="AA271" s="297"/>
      <c r="AB271" s="297"/>
      <c r="AC271" s="297"/>
      <c r="AD271" s="297"/>
      <c r="AE271" s="297"/>
      <c r="AF271" s="297"/>
      <c r="AG271" s="297"/>
      <c r="AH271" s="297"/>
      <c r="AI271" s="297"/>
      <c r="AJ271" s="297"/>
      <c r="AK271" s="297"/>
      <c r="AL271" s="297"/>
      <c r="AM271" s="297"/>
      <c r="AN271" s="297"/>
      <c r="AO271" s="297"/>
      <c r="AP271" s="297"/>
      <c r="AQ271" s="297"/>
      <c r="AR271" s="297"/>
      <c r="AS271" s="297"/>
      <c r="AT271" s="297"/>
      <c r="AU271" s="297"/>
      <c r="AV271" s="297"/>
      <c r="AW271" s="297"/>
      <c r="AX271" s="297"/>
      <c r="AY271" s="297"/>
      <c r="AZ271" s="297"/>
      <c r="BA271" s="297"/>
      <c r="BB271" s="297"/>
      <c r="BC271" s="297"/>
      <c r="BD271" s="297"/>
      <c r="BE271" s="297"/>
      <c r="BF271" s="297"/>
      <c r="BG271" s="297"/>
      <c r="BH271" s="297"/>
      <c r="BI271" s="297"/>
      <c r="BJ271" s="297"/>
      <c r="BK271" s="297"/>
      <c r="BL271" s="297"/>
    </row>
    <row r="272" spans="1:64" s="88" customFormat="1" ht="25.5" x14ac:dyDescent="0.2">
      <c r="A272" s="263">
        <v>270</v>
      </c>
      <c r="B272" s="204" t="s">
        <v>758</v>
      </c>
      <c r="C272" s="960" t="s">
        <v>787</v>
      </c>
      <c r="D272" s="204" t="s">
        <v>788</v>
      </c>
      <c r="E272" s="205">
        <v>43.2</v>
      </c>
      <c r="F272" s="240">
        <v>805680</v>
      </c>
      <c r="G272" s="206">
        <v>138756</v>
      </c>
      <c r="H272" s="206">
        <v>666924</v>
      </c>
      <c r="I272" s="207">
        <v>0</v>
      </c>
      <c r="J272" s="204"/>
      <c r="K272" s="208">
        <v>40135</v>
      </c>
      <c r="L272" s="204"/>
      <c r="M272" s="204" t="s">
        <v>789</v>
      </c>
      <c r="N272" s="204"/>
      <c r="O272" s="204" t="s">
        <v>1684</v>
      </c>
      <c r="P272" s="204" t="s">
        <v>1685</v>
      </c>
      <c r="Q272" s="297"/>
      <c r="R272" s="297"/>
      <c r="S272" s="297"/>
      <c r="T272" s="297"/>
      <c r="U272" s="297"/>
      <c r="V272" s="297"/>
      <c r="W272" s="297"/>
      <c r="X272" s="297"/>
      <c r="Y272" s="297"/>
      <c r="Z272" s="297"/>
      <c r="AA272" s="297"/>
      <c r="AB272" s="297"/>
      <c r="AC272" s="297"/>
      <c r="AD272" s="297"/>
      <c r="AE272" s="297"/>
      <c r="AF272" s="297"/>
      <c r="AG272" s="297"/>
      <c r="AH272" s="297"/>
      <c r="AI272" s="297"/>
      <c r="AJ272" s="297"/>
      <c r="AK272" s="297"/>
      <c r="AL272" s="297"/>
      <c r="AM272" s="297"/>
      <c r="AN272" s="297"/>
      <c r="AO272" s="297"/>
      <c r="AP272" s="297"/>
      <c r="AQ272" s="297"/>
      <c r="AR272" s="297"/>
      <c r="AS272" s="297"/>
      <c r="AT272" s="297"/>
      <c r="AU272" s="297"/>
      <c r="AV272" s="297"/>
      <c r="AW272" s="297"/>
      <c r="AX272" s="297"/>
      <c r="AY272" s="297"/>
      <c r="AZ272" s="297"/>
      <c r="BA272" s="297"/>
      <c r="BB272" s="297"/>
      <c r="BC272" s="297"/>
      <c r="BD272" s="297"/>
      <c r="BE272" s="297"/>
      <c r="BF272" s="297"/>
      <c r="BG272" s="297"/>
      <c r="BH272" s="297"/>
      <c r="BI272" s="297"/>
      <c r="BJ272" s="297"/>
      <c r="BK272" s="297"/>
      <c r="BL272" s="297"/>
    </row>
    <row r="273" spans="1:64" s="88" customFormat="1" ht="51" x14ac:dyDescent="0.2">
      <c r="A273" s="263">
        <v>271</v>
      </c>
      <c r="B273" s="204" t="s">
        <v>758</v>
      </c>
      <c r="C273" s="960" t="s">
        <v>790</v>
      </c>
      <c r="D273" s="204" t="s">
        <v>791</v>
      </c>
      <c r="E273" s="205">
        <v>100.3</v>
      </c>
      <c r="F273" s="240">
        <v>750000</v>
      </c>
      <c r="G273" s="206">
        <v>175000</v>
      </c>
      <c r="H273" s="206">
        <v>575000</v>
      </c>
      <c r="I273" s="207">
        <v>0</v>
      </c>
      <c r="J273" s="204"/>
      <c r="K273" s="208">
        <v>41773</v>
      </c>
      <c r="L273" s="204"/>
      <c r="M273" s="204" t="s">
        <v>792</v>
      </c>
      <c r="N273" s="204"/>
      <c r="O273" s="204" t="s">
        <v>198</v>
      </c>
      <c r="P273" s="204" t="s">
        <v>1120</v>
      </c>
      <c r="Q273" s="297"/>
      <c r="R273" s="297"/>
      <c r="S273" s="297"/>
      <c r="T273" s="297"/>
      <c r="U273" s="297"/>
      <c r="V273" s="297"/>
      <c r="W273" s="297"/>
      <c r="X273" s="297"/>
      <c r="Y273" s="297"/>
      <c r="Z273" s="297"/>
      <c r="AA273" s="297"/>
      <c r="AB273" s="297"/>
      <c r="AC273" s="297"/>
      <c r="AD273" s="297"/>
      <c r="AE273" s="297"/>
      <c r="AF273" s="297"/>
      <c r="AG273" s="297"/>
      <c r="AH273" s="297"/>
      <c r="AI273" s="297"/>
      <c r="AJ273" s="297"/>
      <c r="AK273" s="297"/>
      <c r="AL273" s="297"/>
      <c r="AM273" s="297"/>
      <c r="AN273" s="297"/>
      <c r="AO273" s="297"/>
      <c r="AP273" s="297"/>
      <c r="AQ273" s="297"/>
      <c r="AR273" s="297"/>
      <c r="AS273" s="297"/>
      <c r="AT273" s="297"/>
      <c r="AU273" s="297"/>
      <c r="AV273" s="297"/>
      <c r="AW273" s="297"/>
      <c r="AX273" s="297"/>
      <c r="AY273" s="297"/>
      <c r="AZ273" s="297"/>
      <c r="BA273" s="297"/>
      <c r="BB273" s="297"/>
      <c r="BC273" s="297"/>
      <c r="BD273" s="297"/>
      <c r="BE273" s="297"/>
      <c r="BF273" s="297"/>
      <c r="BG273" s="297"/>
      <c r="BH273" s="297"/>
      <c r="BI273" s="297"/>
      <c r="BJ273" s="297"/>
      <c r="BK273" s="297"/>
      <c r="BL273" s="297"/>
    </row>
    <row r="274" spans="1:64" s="88" customFormat="1" ht="38.25" x14ac:dyDescent="0.2">
      <c r="A274" s="263">
        <v>272</v>
      </c>
      <c r="B274" s="204" t="s">
        <v>758</v>
      </c>
      <c r="C274" s="960" t="s">
        <v>806</v>
      </c>
      <c r="D274" s="204" t="s">
        <v>807</v>
      </c>
      <c r="E274" s="205">
        <v>38.4</v>
      </c>
      <c r="F274" s="240">
        <v>1003000</v>
      </c>
      <c r="G274" s="206">
        <v>0</v>
      </c>
      <c r="H274" s="206">
        <v>1003000</v>
      </c>
      <c r="I274" s="207">
        <v>0</v>
      </c>
      <c r="J274" s="204"/>
      <c r="K274" s="208">
        <v>41957</v>
      </c>
      <c r="L274" s="204"/>
      <c r="M274" s="204" t="s">
        <v>808</v>
      </c>
      <c r="N274" s="204"/>
      <c r="O274" s="204" t="s">
        <v>198</v>
      </c>
      <c r="P274" s="204" t="s">
        <v>762</v>
      </c>
      <c r="Q274" s="297"/>
      <c r="R274" s="297"/>
      <c r="S274" s="297"/>
      <c r="T274" s="297"/>
      <c r="U274" s="297"/>
      <c r="V274" s="297"/>
      <c r="W274" s="297"/>
      <c r="X274" s="297"/>
      <c r="Y274" s="297"/>
      <c r="Z274" s="297"/>
      <c r="AA274" s="297"/>
      <c r="AB274" s="297"/>
      <c r="AC274" s="297"/>
      <c r="AD274" s="297"/>
      <c r="AE274" s="297"/>
      <c r="AF274" s="297"/>
      <c r="AG274" s="297"/>
      <c r="AH274" s="297"/>
      <c r="AI274" s="297"/>
      <c r="AJ274" s="297"/>
      <c r="AK274" s="297"/>
      <c r="AL274" s="297"/>
      <c r="AM274" s="297"/>
      <c r="AN274" s="297"/>
      <c r="AO274" s="297"/>
      <c r="AP274" s="297"/>
      <c r="AQ274" s="297"/>
      <c r="AR274" s="297"/>
      <c r="AS274" s="297"/>
      <c r="AT274" s="297"/>
      <c r="AU274" s="297"/>
      <c r="AV274" s="297"/>
      <c r="AW274" s="297"/>
      <c r="AX274" s="297"/>
      <c r="AY274" s="297"/>
      <c r="AZ274" s="297"/>
      <c r="BA274" s="297"/>
      <c r="BB274" s="297"/>
      <c r="BC274" s="297"/>
      <c r="BD274" s="297"/>
      <c r="BE274" s="297"/>
      <c r="BF274" s="297"/>
      <c r="BG274" s="297"/>
      <c r="BH274" s="297"/>
      <c r="BI274" s="297"/>
      <c r="BJ274" s="297"/>
      <c r="BK274" s="297"/>
      <c r="BL274" s="297"/>
    </row>
    <row r="275" spans="1:64" s="88" customFormat="1" ht="25.5" x14ac:dyDescent="0.2">
      <c r="A275" s="263">
        <v>273</v>
      </c>
      <c r="B275" s="204" t="s">
        <v>758</v>
      </c>
      <c r="C275" s="960" t="s">
        <v>809</v>
      </c>
      <c r="D275" s="204" t="s">
        <v>810</v>
      </c>
      <c r="E275" s="205">
        <v>41.3</v>
      </c>
      <c r="F275" s="240">
        <v>1003000</v>
      </c>
      <c r="G275" s="206">
        <v>0</v>
      </c>
      <c r="H275" s="206">
        <v>1003000</v>
      </c>
      <c r="I275" s="207">
        <v>0</v>
      </c>
      <c r="J275" s="204"/>
      <c r="K275" s="208">
        <v>41960</v>
      </c>
      <c r="L275" s="204"/>
      <c r="M275" s="204" t="s">
        <v>811</v>
      </c>
      <c r="N275" s="204"/>
      <c r="O275" s="204" t="s">
        <v>198</v>
      </c>
      <c r="P275" s="204" t="s">
        <v>762</v>
      </c>
      <c r="Q275" s="297"/>
      <c r="R275" s="297"/>
      <c r="S275" s="297"/>
      <c r="T275" s="297"/>
      <c r="U275" s="297"/>
      <c r="V275" s="297"/>
      <c r="W275" s="297"/>
      <c r="X275" s="297"/>
      <c r="Y275" s="297"/>
      <c r="Z275" s="297"/>
      <c r="AA275" s="297"/>
      <c r="AB275" s="297"/>
      <c r="AC275" s="297"/>
      <c r="AD275" s="297"/>
      <c r="AE275" s="297"/>
      <c r="AF275" s="297"/>
      <c r="AG275" s="297"/>
      <c r="AH275" s="297"/>
      <c r="AI275" s="297"/>
      <c r="AJ275" s="297"/>
      <c r="AK275" s="297"/>
      <c r="AL275" s="297"/>
      <c r="AM275" s="297"/>
      <c r="AN275" s="297"/>
      <c r="AO275" s="297"/>
      <c r="AP275" s="297"/>
      <c r="AQ275" s="297"/>
      <c r="AR275" s="297"/>
      <c r="AS275" s="297"/>
      <c r="AT275" s="297"/>
      <c r="AU275" s="297"/>
      <c r="AV275" s="297"/>
      <c r="AW275" s="297"/>
      <c r="AX275" s="297"/>
      <c r="AY275" s="297"/>
      <c r="AZ275" s="297"/>
      <c r="BA275" s="297"/>
      <c r="BB275" s="297"/>
      <c r="BC275" s="297"/>
      <c r="BD275" s="297"/>
      <c r="BE275" s="297"/>
      <c r="BF275" s="297"/>
      <c r="BG275" s="297"/>
      <c r="BH275" s="297"/>
      <c r="BI275" s="297"/>
      <c r="BJ275" s="297"/>
      <c r="BK275" s="297"/>
      <c r="BL275" s="297"/>
    </row>
    <row r="276" spans="1:64" s="88" customFormat="1" ht="38.25" x14ac:dyDescent="0.2">
      <c r="A276" s="263">
        <v>274</v>
      </c>
      <c r="B276" s="204" t="s">
        <v>758</v>
      </c>
      <c r="C276" s="960" t="s">
        <v>812</v>
      </c>
      <c r="D276" s="204" t="s">
        <v>813</v>
      </c>
      <c r="E276" s="205">
        <v>38.4</v>
      </c>
      <c r="F276" s="240">
        <v>1003000</v>
      </c>
      <c r="G276" s="206">
        <v>0</v>
      </c>
      <c r="H276" s="206">
        <v>1003000</v>
      </c>
      <c r="I276" s="207">
        <v>0</v>
      </c>
      <c r="J276" s="204"/>
      <c r="K276" s="208">
        <v>41957</v>
      </c>
      <c r="L276" s="204"/>
      <c r="M276" s="204" t="s">
        <v>814</v>
      </c>
      <c r="N276" s="204"/>
      <c r="O276" s="204" t="s">
        <v>198</v>
      </c>
      <c r="P276" s="204" t="s">
        <v>762</v>
      </c>
      <c r="Q276" s="297"/>
      <c r="R276" s="297"/>
      <c r="S276" s="297"/>
      <c r="T276" s="297"/>
      <c r="U276" s="297"/>
      <c r="V276" s="297"/>
      <c r="W276" s="297"/>
      <c r="X276" s="297"/>
      <c r="Y276" s="297"/>
      <c r="Z276" s="297"/>
      <c r="AA276" s="297"/>
      <c r="AB276" s="297"/>
      <c r="AC276" s="297"/>
      <c r="AD276" s="297"/>
      <c r="AE276" s="297"/>
      <c r="AF276" s="297"/>
      <c r="AG276" s="297"/>
      <c r="AH276" s="297"/>
      <c r="AI276" s="297"/>
      <c r="AJ276" s="297"/>
      <c r="AK276" s="297"/>
      <c r="AL276" s="297"/>
      <c r="AM276" s="297"/>
      <c r="AN276" s="297"/>
      <c r="AO276" s="297"/>
      <c r="AP276" s="297"/>
      <c r="AQ276" s="297"/>
      <c r="AR276" s="297"/>
      <c r="AS276" s="297"/>
      <c r="AT276" s="297"/>
      <c r="AU276" s="297"/>
      <c r="AV276" s="297"/>
      <c r="AW276" s="297"/>
      <c r="AX276" s="297"/>
      <c r="AY276" s="297"/>
      <c r="AZ276" s="297"/>
      <c r="BA276" s="297"/>
      <c r="BB276" s="297"/>
      <c r="BC276" s="297"/>
      <c r="BD276" s="297"/>
      <c r="BE276" s="297"/>
      <c r="BF276" s="297"/>
      <c r="BG276" s="297"/>
      <c r="BH276" s="297"/>
      <c r="BI276" s="297"/>
      <c r="BJ276" s="297"/>
      <c r="BK276" s="297"/>
      <c r="BL276" s="297"/>
    </row>
    <row r="277" spans="1:64" s="88" customFormat="1" ht="25.5" x14ac:dyDescent="0.2">
      <c r="A277" s="263">
        <v>275</v>
      </c>
      <c r="B277" s="204" t="s">
        <v>758</v>
      </c>
      <c r="C277" s="960" t="s">
        <v>815</v>
      </c>
      <c r="D277" s="204" t="s">
        <v>816</v>
      </c>
      <c r="E277" s="205">
        <v>37.299999999999997</v>
      </c>
      <c r="F277" s="240">
        <v>1003000</v>
      </c>
      <c r="G277" s="206">
        <v>0</v>
      </c>
      <c r="H277" s="206">
        <v>1003000</v>
      </c>
      <c r="I277" s="207">
        <v>0</v>
      </c>
      <c r="J277" s="204"/>
      <c r="K277" s="208">
        <v>41960</v>
      </c>
      <c r="L277" s="204"/>
      <c r="M277" s="204" t="s">
        <v>817</v>
      </c>
      <c r="N277" s="204"/>
      <c r="O277" s="204" t="s">
        <v>198</v>
      </c>
      <c r="P277" s="204" t="s">
        <v>762</v>
      </c>
      <c r="Q277" s="297"/>
      <c r="R277" s="297"/>
      <c r="S277" s="297"/>
      <c r="T277" s="297"/>
      <c r="U277" s="297"/>
      <c r="V277" s="297"/>
      <c r="W277" s="297"/>
      <c r="X277" s="297"/>
      <c r="Y277" s="297"/>
      <c r="Z277" s="297"/>
      <c r="AA277" s="297"/>
      <c r="AB277" s="297"/>
      <c r="AC277" s="297"/>
      <c r="AD277" s="297"/>
      <c r="AE277" s="297"/>
      <c r="AF277" s="297"/>
      <c r="AG277" s="297"/>
      <c r="AH277" s="297"/>
      <c r="AI277" s="297"/>
      <c r="AJ277" s="297"/>
      <c r="AK277" s="297"/>
      <c r="AL277" s="297"/>
      <c r="AM277" s="297"/>
      <c r="AN277" s="297"/>
      <c r="AO277" s="297"/>
      <c r="AP277" s="297"/>
      <c r="AQ277" s="297"/>
      <c r="AR277" s="297"/>
      <c r="AS277" s="297"/>
      <c r="AT277" s="297"/>
      <c r="AU277" s="297"/>
      <c r="AV277" s="297"/>
      <c r="AW277" s="297"/>
      <c r="AX277" s="297"/>
      <c r="AY277" s="297"/>
      <c r="AZ277" s="297"/>
      <c r="BA277" s="297"/>
      <c r="BB277" s="297"/>
      <c r="BC277" s="297"/>
      <c r="BD277" s="297"/>
      <c r="BE277" s="297"/>
      <c r="BF277" s="297"/>
      <c r="BG277" s="297"/>
      <c r="BH277" s="297"/>
      <c r="BI277" s="297"/>
      <c r="BJ277" s="297"/>
      <c r="BK277" s="297"/>
      <c r="BL277" s="297"/>
    </row>
    <row r="278" spans="1:64" s="88" customFormat="1" ht="25.5" x14ac:dyDescent="0.2">
      <c r="A278" s="263">
        <v>276</v>
      </c>
      <c r="B278" s="204" t="s">
        <v>758</v>
      </c>
      <c r="C278" s="960" t="s">
        <v>818</v>
      </c>
      <c r="D278" s="204" t="s">
        <v>819</v>
      </c>
      <c r="E278" s="205">
        <v>37.200000000000003</v>
      </c>
      <c r="F278" s="240">
        <v>1003000</v>
      </c>
      <c r="G278" s="206">
        <v>0</v>
      </c>
      <c r="H278" s="206">
        <v>1003000</v>
      </c>
      <c r="I278" s="207">
        <v>0</v>
      </c>
      <c r="J278" s="204"/>
      <c r="K278" s="208">
        <v>41960</v>
      </c>
      <c r="L278" s="204"/>
      <c r="M278" s="204" t="s">
        <v>820</v>
      </c>
      <c r="N278" s="204"/>
      <c r="O278" s="204" t="s">
        <v>198</v>
      </c>
      <c r="P278" s="204" t="s">
        <v>762</v>
      </c>
      <c r="Q278" s="297"/>
      <c r="R278" s="297"/>
      <c r="S278" s="297"/>
      <c r="T278" s="297"/>
      <c r="U278" s="297"/>
      <c r="V278" s="297"/>
      <c r="W278" s="297"/>
      <c r="X278" s="297"/>
      <c r="Y278" s="297"/>
      <c r="Z278" s="297"/>
      <c r="AA278" s="297"/>
      <c r="AB278" s="297"/>
      <c r="AC278" s="297"/>
      <c r="AD278" s="297"/>
      <c r="AE278" s="297"/>
      <c r="AF278" s="297"/>
      <c r="AG278" s="297"/>
      <c r="AH278" s="297"/>
      <c r="AI278" s="297"/>
      <c r="AJ278" s="297"/>
      <c r="AK278" s="297"/>
      <c r="AL278" s="297"/>
      <c r="AM278" s="297"/>
      <c r="AN278" s="297"/>
      <c r="AO278" s="297"/>
      <c r="AP278" s="297"/>
      <c r="AQ278" s="297"/>
      <c r="AR278" s="297"/>
      <c r="AS278" s="297"/>
      <c r="AT278" s="297"/>
      <c r="AU278" s="297"/>
      <c r="AV278" s="297"/>
      <c r="AW278" s="297"/>
      <c r="AX278" s="297"/>
      <c r="AY278" s="297"/>
      <c r="AZ278" s="297"/>
      <c r="BA278" s="297"/>
      <c r="BB278" s="297"/>
      <c r="BC278" s="297"/>
      <c r="BD278" s="297"/>
      <c r="BE278" s="297"/>
      <c r="BF278" s="297"/>
      <c r="BG278" s="297"/>
      <c r="BH278" s="297"/>
      <c r="BI278" s="297"/>
      <c r="BJ278" s="297"/>
      <c r="BK278" s="297"/>
      <c r="BL278" s="297"/>
    </row>
    <row r="279" spans="1:64" s="88" customFormat="1" ht="25.5" x14ac:dyDescent="0.2">
      <c r="A279" s="263">
        <v>277</v>
      </c>
      <c r="B279" s="219" t="s">
        <v>758</v>
      </c>
      <c r="C279" s="961" t="s">
        <v>1416</v>
      </c>
      <c r="D279" s="204" t="s">
        <v>1406</v>
      </c>
      <c r="E279" s="205">
        <v>41.2</v>
      </c>
      <c r="F279" s="206">
        <v>961235.88</v>
      </c>
      <c r="G279" s="206">
        <v>0</v>
      </c>
      <c r="H279" s="206">
        <v>961235.88</v>
      </c>
      <c r="I279" s="207">
        <v>0</v>
      </c>
      <c r="J279" s="250">
        <v>454647.3</v>
      </c>
      <c r="K279" s="208">
        <v>43682</v>
      </c>
      <c r="L279" s="208" t="s">
        <v>805</v>
      </c>
      <c r="M279" s="206" t="s">
        <v>1419</v>
      </c>
      <c r="N279" s="206" t="s">
        <v>805</v>
      </c>
      <c r="O279" s="204" t="s">
        <v>198</v>
      </c>
      <c r="P279" s="204" t="s">
        <v>766</v>
      </c>
      <c r="Q279" s="297"/>
      <c r="R279" s="297"/>
      <c r="S279" s="297"/>
      <c r="T279" s="297"/>
      <c r="U279" s="297"/>
      <c r="V279" s="297"/>
      <c r="W279" s="297"/>
      <c r="X279" s="297"/>
      <c r="Y279" s="297"/>
      <c r="Z279" s="297"/>
      <c r="AA279" s="297"/>
      <c r="AB279" s="297"/>
      <c r="AC279" s="297"/>
      <c r="AD279" s="297"/>
      <c r="AE279" s="297"/>
      <c r="AF279" s="297"/>
      <c r="AG279" s="297"/>
      <c r="AH279" s="297"/>
      <c r="AI279" s="297"/>
      <c r="AJ279" s="297"/>
      <c r="AK279" s="297"/>
      <c r="AL279" s="297"/>
      <c r="AM279" s="297"/>
      <c r="AN279" s="297"/>
      <c r="AO279" s="297"/>
      <c r="AP279" s="297"/>
      <c r="AQ279" s="297"/>
      <c r="AR279" s="297"/>
      <c r="AS279" s="297"/>
      <c r="AT279" s="297"/>
      <c r="AU279" s="297"/>
      <c r="AV279" s="297"/>
      <c r="AW279" s="297"/>
      <c r="AX279" s="297"/>
      <c r="AY279" s="297"/>
      <c r="AZ279" s="297"/>
      <c r="BA279" s="297"/>
      <c r="BB279" s="297"/>
      <c r="BC279" s="297"/>
      <c r="BD279" s="297"/>
      <c r="BE279" s="297"/>
      <c r="BF279" s="297"/>
      <c r="BG279" s="297"/>
      <c r="BH279" s="297"/>
      <c r="BI279" s="297"/>
      <c r="BJ279" s="297"/>
      <c r="BK279" s="297"/>
      <c r="BL279" s="297"/>
    </row>
    <row r="280" spans="1:64" s="88" customFormat="1" ht="25.5" x14ac:dyDescent="0.2">
      <c r="A280" s="263">
        <v>278</v>
      </c>
      <c r="B280" s="204" t="s">
        <v>826</v>
      </c>
      <c r="C280" s="960" t="s">
        <v>1417</v>
      </c>
      <c r="D280" s="204" t="s">
        <v>1418</v>
      </c>
      <c r="E280" s="205">
        <v>34.5</v>
      </c>
      <c r="F280" s="240">
        <v>903745.29</v>
      </c>
      <c r="G280" s="206">
        <v>0</v>
      </c>
      <c r="H280" s="206">
        <v>903745.29</v>
      </c>
      <c r="I280" s="207">
        <v>0</v>
      </c>
      <c r="J280" s="249">
        <v>501449.23</v>
      </c>
      <c r="K280" s="208">
        <v>43825</v>
      </c>
      <c r="L280" s="204"/>
      <c r="M280" s="204" t="s">
        <v>1420</v>
      </c>
      <c r="N280" s="204"/>
      <c r="O280" s="204" t="s">
        <v>198</v>
      </c>
      <c r="P280" s="204" t="s">
        <v>766</v>
      </c>
      <c r="Q280" s="297"/>
      <c r="R280" s="297"/>
      <c r="S280" s="297"/>
      <c r="T280" s="297"/>
      <c r="U280" s="297"/>
      <c r="V280" s="297"/>
      <c r="W280" s="297"/>
      <c r="X280" s="297"/>
      <c r="Y280" s="297"/>
      <c r="Z280" s="297"/>
      <c r="AA280" s="297"/>
      <c r="AB280" s="297"/>
      <c r="AC280" s="297"/>
      <c r="AD280" s="297"/>
      <c r="AE280" s="297"/>
      <c r="AF280" s="297"/>
      <c r="AG280" s="297"/>
      <c r="AH280" s="297"/>
      <c r="AI280" s="297"/>
      <c r="AJ280" s="297"/>
      <c r="AK280" s="297"/>
      <c r="AL280" s="297"/>
      <c r="AM280" s="297"/>
      <c r="AN280" s="297"/>
      <c r="AO280" s="297"/>
      <c r="AP280" s="297"/>
      <c r="AQ280" s="297"/>
      <c r="AR280" s="297"/>
      <c r="AS280" s="297"/>
      <c r="AT280" s="297"/>
      <c r="AU280" s="297"/>
      <c r="AV280" s="297"/>
      <c r="AW280" s="297"/>
      <c r="AX280" s="297"/>
      <c r="AY280" s="297"/>
      <c r="AZ280" s="297"/>
      <c r="BA280" s="297"/>
      <c r="BB280" s="297"/>
      <c r="BC280" s="297"/>
      <c r="BD280" s="297"/>
      <c r="BE280" s="297"/>
      <c r="BF280" s="297"/>
      <c r="BG280" s="297"/>
      <c r="BH280" s="297"/>
      <c r="BI280" s="297"/>
      <c r="BJ280" s="297"/>
      <c r="BK280" s="297"/>
      <c r="BL280" s="297"/>
    </row>
    <row r="281" spans="1:64" s="88" customFormat="1" ht="25.5" x14ac:dyDescent="0.2">
      <c r="A281" s="263">
        <v>279</v>
      </c>
      <c r="B281" s="204" t="s">
        <v>826</v>
      </c>
      <c r="C281" s="960" t="s">
        <v>1421</v>
      </c>
      <c r="D281" s="204" t="s">
        <v>1422</v>
      </c>
      <c r="E281" s="205">
        <v>36</v>
      </c>
      <c r="F281" s="240">
        <v>903745.29</v>
      </c>
      <c r="G281" s="206">
        <v>0</v>
      </c>
      <c r="H281" s="206">
        <v>903745.29</v>
      </c>
      <c r="I281" s="207">
        <v>0</v>
      </c>
      <c r="J281" s="249">
        <v>523251.37</v>
      </c>
      <c r="K281" s="208">
        <v>43825</v>
      </c>
      <c r="L281" s="204"/>
      <c r="M281" s="204" t="s">
        <v>1423</v>
      </c>
      <c r="N281" s="204"/>
      <c r="O281" s="204" t="s">
        <v>198</v>
      </c>
      <c r="P281" s="204" t="s">
        <v>766</v>
      </c>
      <c r="Q281" s="297"/>
      <c r="R281" s="297"/>
      <c r="S281" s="297"/>
      <c r="T281" s="297"/>
      <c r="U281" s="297"/>
      <c r="V281" s="297"/>
      <c r="W281" s="297"/>
      <c r="X281" s="297"/>
      <c r="Y281" s="297"/>
      <c r="Z281" s="297"/>
      <c r="AA281" s="297"/>
      <c r="AB281" s="297"/>
      <c r="AC281" s="297"/>
      <c r="AD281" s="297"/>
      <c r="AE281" s="297"/>
      <c r="AF281" s="297"/>
      <c r="AG281" s="297"/>
      <c r="AH281" s="297"/>
      <c r="AI281" s="297"/>
      <c r="AJ281" s="297"/>
      <c r="AK281" s="297"/>
      <c r="AL281" s="297"/>
      <c r="AM281" s="297"/>
      <c r="AN281" s="297"/>
      <c r="AO281" s="297"/>
      <c r="AP281" s="297"/>
      <c r="AQ281" s="297"/>
      <c r="AR281" s="297"/>
      <c r="AS281" s="297"/>
      <c r="AT281" s="297"/>
      <c r="AU281" s="297"/>
      <c r="AV281" s="297"/>
      <c r="AW281" s="297"/>
      <c r="AX281" s="297"/>
      <c r="AY281" s="297"/>
      <c r="AZ281" s="297"/>
      <c r="BA281" s="297"/>
      <c r="BB281" s="297"/>
      <c r="BC281" s="297"/>
      <c r="BD281" s="297"/>
      <c r="BE281" s="297"/>
      <c r="BF281" s="297"/>
      <c r="BG281" s="297"/>
      <c r="BH281" s="297"/>
      <c r="BI281" s="297"/>
      <c r="BJ281" s="297"/>
      <c r="BK281" s="297"/>
      <c r="BL281" s="297"/>
    </row>
    <row r="282" spans="1:64" s="88" customFormat="1" ht="25.5" x14ac:dyDescent="0.2">
      <c r="A282" s="263">
        <v>280</v>
      </c>
      <c r="B282" s="204" t="s">
        <v>826</v>
      </c>
      <c r="C282" s="960" t="s">
        <v>1424</v>
      </c>
      <c r="D282" s="204" t="s">
        <v>1425</v>
      </c>
      <c r="E282" s="205">
        <v>36.299999999999997</v>
      </c>
      <c r="F282" s="240">
        <v>903745.29</v>
      </c>
      <c r="G282" s="206">
        <v>0</v>
      </c>
      <c r="H282" s="206">
        <v>903745.29</v>
      </c>
      <c r="I282" s="207">
        <v>0</v>
      </c>
      <c r="J282" s="249">
        <v>527611.79</v>
      </c>
      <c r="K282" s="208">
        <v>43825</v>
      </c>
      <c r="L282" s="204"/>
      <c r="M282" s="204" t="s">
        <v>1426</v>
      </c>
      <c r="N282" s="204"/>
      <c r="O282" s="204" t="s">
        <v>198</v>
      </c>
      <c r="P282" s="204" t="s">
        <v>766</v>
      </c>
      <c r="Q282" s="297"/>
      <c r="R282" s="297"/>
      <c r="S282" s="297"/>
      <c r="T282" s="297"/>
      <c r="U282" s="297"/>
      <c r="V282" s="297"/>
      <c r="W282" s="297"/>
      <c r="X282" s="297"/>
      <c r="Y282" s="297"/>
      <c r="Z282" s="297"/>
      <c r="AA282" s="297"/>
      <c r="AB282" s="297"/>
      <c r="AC282" s="297"/>
      <c r="AD282" s="297"/>
      <c r="AE282" s="297"/>
      <c r="AF282" s="297"/>
      <c r="AG282" s="297"/>
      <c r="AH282" s="297"/>
      <c r="AI282" s="297"/>
      <c r="AJ282" s="297"/>
      <c r="AK282" s="297"/>
      <c r="AL282" s="297"/>
      <c r="AM282" s="297"/>
      <c r="AN282" s="297"/>
      <c r="AO282" s="297"/>
      <c r="AP282" s="297"/>
      <c r="AQ282" s="297"/>
      <c r="AR282" s="297"/>
      <c r="AS282" s="297"/>
      <c r="AT282" s="297"/>
      <c r="AU282" s="297"/>
      <c r="AV282" s="297"/>
      <c r="AW282" s="297"/>
      <c r="AX282" s="297"/>
      <c r="AY282" s="297"/>
      <c r="AZ282" s="297"/>
      <c r="BA282" s="297"/>
      <c r="BB282" s="297"/>
      <c r="BC282" s="297"/>
      <c r="BD282" s="297"/>
      <c r="BE282" s="297"/>
      <c r="BF282" s="297"/>
      <c r="BG282" s="297"/>
      <c r="BH282" s="297"/>
      <c r="BI282" s="297"/>
      <c r="BJ282" s="297"/>
      <c r="BK282" s="297"/>
      <c r="BL282" s="297"/>
    </row>
    <row r="283" spans="1:64" s="88" customFormat="1" ht="25.5" x14ac:dyDescent="0.2">
      <c r="A283" s="263">
        <v>281</v>
      </c>
      <c r="B283" s="204" t="s">
        <v>826</v>
      </c>
      <c r="C283" s="960" t="s">
        <v>1442</v>
      </c>
      <c r="D283" s="204" t="s">
        <v>1443</v>
      </c>
      <c r="E283" s="205">
        <v>34</v>
      </c>
      <c r="F283" s="240">
        <v>903745.29</v>
      </c>
      <c r="G283" s="206">
        <v>0</v>
      </c>
      <c r="H283" s="206">
        <v>903745.29</v>
      </c>
      <c r="I283" s="207">
        <v>0</v>
      </c>
      <c r="J283" s="250">
        <v>494181.85</v>
      </c>
      <c r="K283" s="208">
        <v>43810</v>
      </c>
      <c r="L283" s="204"/>
      <c r="M283" s="204" t="s">
        <v>1444</v>
      </c>
      <c r="N283" s="204"/>
      <c r="O283" s="204" t="s">
        <v>198</v>
      </c>
      <c r="P283" s="204" t="s">
        <v>766</v>
      </c>
      <c r="Q283" s="297"/>
      <c r="R283" s="297"/>
      <c r="S283" s="297"/>
      <c r="T283" s="297"/>
      <c r="U283" s="297"/>
      <c r="V283" s="297"/>
      <c r="W283" s="297"/>
      <c r="X283" s="297"/>
      <c r="Y283" s="297"/>
      <c r="Z283" s="297"/>
      <c r="AA283" s="297"/>
      <c r="AB283" s="297"/>
      <c r="AC283" s="297"/>
      <c r="AD283" s="297"/>
      <c r="AE283" s="297"/>
      <c r="AF283" s="297"/>
      <c r="AG283" s="297"/>
      <c r="AH283" s="297"/>
      <c r="AI283" s="297"/>
      <c r="AJ283" s="297"/>
      <c r="AK283" s="297"/>
      <c r="AL283" s="297"/>
      <c r="AM283" s="297"/>
      <c r="AN283" s="297"/>
      <c r="AO283" s="297"/>
      <c r="AP283" s="297"/>
      <c r="AQ283" s="297"/>
      <c r="AR283" s="297"/>
      <c r="AS283" s="297"/>
      <c r="AT283" s="297"/>
      <c r="AU283" s="297"/>
      <c r="AV283" s="297"/>
      <c r="AW283" s="297"/>
      <c r="AX283" s="297"/>
      <c r="AY283" s="297"/>
      <c r="AZ283" s="297"/>
      <c r="BA283" s="297"/>
      <c r="BB283" s="297"/>
      <c r="BC283" s="297"/>
      <c r="BD283" s="297"/>
      <c r="BE283" s="297"/>
      <c r="BF283" s="297"/>
      <c r="BG283" s="297"/>
      <c r="BH283" s="297"/>
      <c r="BI283" s="297"/>
      <c r="BJ283" s="297"/>
      <c r="BK283" s="297"/>
      <c r="BL283" s="297"/>
    </row>
    <row r="284" spans="1:64" s="88" customFormat="1" ht="25.5" x14ac:dyDescent="0.2">
      <c r="A284" s="263">
        <v>282</v>
      </c>
      <c r="B284" s="204" t="s">
        <v>758</v>
      </c>
      <c r="C284" s="960" t="s">
        <v>823</v>
      </c>
      <c r="D284" s="204" t="s">
        <v>824</v>
      </c>
      <c r="E284" s="205">
        <v>40.1</v>
      </c>
      <c r="F284" s="240">
        <v>1003000</v>
      </c>
      <c r="G284" s="206">
        <v>0</v>
      </c>
      <c r="H284" s="206">
        <f t="shared" ref="H284" si="68">F284</f>
        <v>1003000</v>
      </c>
      <c r="I284" s="207">
        <v>0</v>
      </c>
      <c r="J284" s="204"/>
      <c r="K284" s="208">
        <v>41989</v>
      </c>
      <c r="L284" s="204"/>
      <c r="M284" s="204" t="s">
        <v>825</v>
      </c>
      <c r="N284" s="204"/>
      <c r="O284" s="204" t="s">
        <v>198</v>
      </c>
      <c r="P284" s="204" t="s">
        <v>762</v>
      </c>
      <c r="Q284" s="297"/>
      <c r="R284" s="297"/>
      <c r="S284" s="297"/>
      <c r="T284" s="297"/>
      <c r="U284" s="297"/>
      <c r="V284" s="297"/>
      <c r="W284" s="297"/>
      <c r="X284" s="297"/>
      <c r="Y284" s="297"/>
      <c r="Z284" s="297"/>
      <c r="AA284" s="297"/>
      <c r="AB284" s="297"/>
      <c r="AC284" s="297"/>
      <c r="AD284" s="297"/>
      <c r="AE284" s="297"/>
      <c r="AF284" s="297"/>
      <c r="AG284" s="297"/>
      <c r="AH284" s="297"/>
      <c r="AI284" s="297"/>
      <c r="AJ284" s="297"/>
      <c r="AK284" s="297"/>
      <c r="AL284" s="297"/>
      <c r="AM284" s="297"/>
      <c r="AN284" s="297"/>
      <c r="AO284" s="297"/>
      <c r="AP284" s="297"/>
      <c r="AQ284" s="297"/>
      <c r="AR284" s="297"/>
      <c r="AS284" s="297"/>
      <c r="AT284" s="297"/>
      <c r="AU284" s="297"/>
      <c r="AV284" s="297"/>
      <c r="AW284" s="297"/>
      <c r="AX284" s="297"/>
      <c r="AY284" s="297"/>
      <c r="AZ284" s="297"/>
      <c r="BA284" s="297"/>
      <c r="BB284" s="297"/>
      <c r="BC284" s="297"/>
      <c r="BD284" s="297"/>
      <c r="BE284" s="297"/>
      <c r="BF284" s="297"/>
      <c r="BG284" s="297"/>
      <c r="BH284" s="297"/>
      <c r="BI284" s="297"/>
      <c r="BJ284" s="297"/>
      <c r="BK284" s="297"/>
      <c r="BL284" s="297"/>
    </row>
    <row r="285" spans="1:64" s="88" customFormat="1" ht="25.5" x14ac:dyDescent="0.2">
      <c r="A285" s="263">
        <v>283</v>
      </c>
      <c r="B285" s="204" t="s">
        <v>826</v>
      </c>
      <c r="C285" s="960" t="s">
        <v>827</v>
      </c>
      <c r="D285" s="204" t="s">
        <v>828</v>
      </c>
      <c r="E285" s="205">
        <v>39.200000000000003</v>
      </c>
      <c r="F285" s="206">
        <v>1003000</v>
      </c>
      <c r="G285" s="206">
        <v>0</v>
      </c>
      <c r="H285" s="206">
        <v>1003000</v>
      </c>
      <c r="I285" s="207">
        <f t="shared" ref="I285:I286" si="69">G285/F285*100</f>
        <v>0</v>
      </c>
      <c r="J285" s="204"/>
      <c r="K285" s="208">
        <v>41997</v>
      </c>
      <c r="L285" s="204"/>
      <c r="M285" s="204" t="s">
        <v>829</v>
      </c>
      <c r="N285" s="204"/>
      <c r="O285" s="204" t="s">
        <v>198</v>
      </c>
      <c r="P285" s="204" t="s">
        <v>762</v>
      </c>
      <c r="Q285" s="297"/>
      <c r="R285" s="297"/>
      <c r="S285" s="297"/>
      <c r="T285" s="297"/>
      <c r="U285" s="297"/>
      <c r="V285" s="297"/>
      <c r="W285" s="297"/>
      <c r="X285" s="297"/>
      <c r="Y285" s="297"/>
      <c r="Z285" s="297"/>
      <c r="AA285" s="297"/>
      <c r="AB285" s="297"/>
      <c r="AC285" s="297"/>
      <c r="AD285" s="297"/>
      <c r="AE285" s="297"/>
      <c r="AF285" s="297"/>
      <c r="AG285" s="297"/>
      <c r="AH285" s="297"/>
      <c r="AI285" s="297"/>
      <c r="AJ285" s="297"/>
      <c r="AK285" s="297"/>
      <c r="AL285" s="297"/>
      <c r="AM285" s="297"/>
      <c r="AN285" s="297"/>
      <c r="AO285" s="297"/>
      <c r="AP285" s="297"/>
      <c r="AQ285" s="297"/>
      <c r="AR285" s="297"/>
      <c r="AS285" s="297"/>
      <c r="AT285" s="297"/>
      <c r="AU285" s="297"/>
      <c r="AV285" s="297"/>
      <c r="AW285" s="297"/>
      <c r="AX285" s="297"/>
      <c r="AY285" s="297"/>
      <c r="AZ285" s="297"/>
      <c r="BA285" s="297"/>
      <c r="BB285" s="297"/>
      <c r="BC285" s="297"/>
      <c r="BD285" s="297"/>
      <c r="BE285" s="297"/>
      <c r="BF285" s="297"/>
      <c r="BG285" s="297"/>
      <c r="BH285" s="297"/>
      <c r="BI285" s="297"/>
      <c r="BJ285" s="297"/>
      <c r="BK285" s="297"/>
      <c r="BL285" s="297"/>
    </row>
    <row r="286" spans="1:64" s="88" customFormat="1" ht="25.5" x14ac:dyDescent="0.2">
      <c r="A286" s="263">
        <v>284</v>
      </c>
      <c r="B286" s="204" t="s">
        <v>826</v>
      </c>
      <c r="C286" s="960" t="s">
        <v>830</v>
      </c>
      <c r="D286" s="204" t="s">
        <v>831</v>
      </c>
      <c r="E286" s="205">
        <v>39.4</v>
      </c>
      <c r="F286" s="206">
        <v>1003000</v>
      </c>
      <c r="G286" s="206">
        <v>0</v>
      </c>
      <c r="H286" s="206">
        <v>1003000</v>
      </c>
      <c r="I286" s="207">
        <f t="shared" si="69"/>
        <v>0</v>
      </c>
      <c r="J286" s="204"/>
      <c r="K286" s="208">
        <v>41997</v>
      </c>
      <c r="L286" s="204"/>
      <c r="M286" s="204" t="s">
        <v>832</v>
      </c>
      <c r="N286" s="204"/>
      <c r="O286" s="204" t="s">
        <v>198</v>
      </c>
      <c r="P286" s="204" t="s">
        <v>762</v>
      </c>
      <c r="Q286" s="297"/>
      <c r="R286" s="297"/>
      <c r="S286" s="297"/>
      <c r="T286" s="297"/>
      <c r="U286" s="297"/>
      <c r="V286" s="297"/>
      <c r="W286" s="297"/>
      <c r="X286" s="297"/>
      <c r="Y286" s="297"/>
      <c r="Z286" s="297"/>
      <c r="AA286" s="297"/>
      <c r="AB286" s="297"/>
      <c r="AC286" s="297"/>
      <c r="AD286" s="297"/>
      <c r="AE286" s="297"/>
      <c r="AF286" s="297"/>
      <c r="AG286" s="297"/>
      <c r="AH286" s="297"/>
      <c r="AI286" s="297"/>
      <c r="AJ286" s="297"/>
      <c r="AK286" s="297"/>
      <c r="AL286" s="297"/>
      <c r="AM286" s="297"/>
      <c r="AN286" s="297"/>
      <c r="AO286" s="297"/>
      <c r="AP286" s="297"/>
      <c r="AQ286" s="297"/>
      <c r="AR286" s="297"/>
      <c r="AS286" s="297"/>
      <c r="AT286" s="297"/>
      <c r="AU286" s="297"/>
      <c r="AV286" s="297"/>
      <c r="AW286" s="297"/>
      <c r="AX286" s="297"/>
      <c r="AY286" s="297"/>
      <c r="AZ286" s="297"/>
      <c r="BA286" s="297"/>
      <c r="BB286" s="297"/>
      <c r="BC286" s="297"/>
      <c r="BD286" s="297"/>
      <c r="BE286" s="297"/>
      <c r="BF286" s="297"/>
      <c r="BG286" s="297"/>
      <c r="BH286" s="297"/>
      <c r="BI286" s="297"/>
      <c r="BJ286" s="297"/>
      <c r="BK286" s="297"/>
      <c r="BL286" s="297"/>
    </row>
    <row r="287" spans="1:64" s="88" customFormat="1" ht="25.5" x14ac:dyDescent="0.2">
      <c r="A287" s="263">
        <v>285</v>
      </c>
      <c r="B287" s="204" t="s">
        <v>1390</v>
      </c>
      <c r="C287" s="960" t="s">
        <v>1740</v>
      </c>
      <c r="D287" s="204" t="s">
        <v>1410</v>
      </c>
      <c r="E287" s="205">
        <v>43.3</v>
      </c>
      <c r="F287" s="206">
        <v>903745.29</v>
      </c>
      <c r="G287" s="206">
        <v>0</v>
      </c>
      <c r="H287" s="206">
        <v>903745.29</v>
      </c>
      <c r="I287" s="207">
        <v>0</v>
      </c>
      <c r="J287" s="249">
        <v>514394.47</v>
      </c>
      <c r="K287" s="208">
        <v>43830</v>
      </c>
      <c r="L287" s="208" t="s">
        <v>805</v>
      </c>
      <c r="M287" s="206" t="s">
        <v>1411</v>
      </c>
      <c r="N287" s="206" t="s">
        <v>805</v>
      </c>
      <c r="O287" s="204" t="s">
        <v>198</v>
      </c>
      <c r="P287" s="204" t="s">
        <v>766</v>
      </c>
      <c r="Q287" s="297"/>
      <c r="R287" s="297"/>
      <c r="S287" s="297"/>
      <c r="T287" s="297"/>
      <c r="U287" s="297"/>
      <c r="V287" s="297"/>
      <c r="W287" s="297"/>
      <c r="X287" s="297"/>
      <c r="Y287" s="297"/>
      <c r="Z287" s="297"/>
      <c r="AA287" s="297"/>
      <c r="AB287" s="297"/>
      <c r="AC287" s="297"/>
      <c r="AD287" s="297"/>
      <c r="AE287" s="297"/>
      <c r="AF287" s="297"/>
      <c r="AG287" s="297"/>
      <c r="AH287" s="297"/>
      <c r="AI287" s="297"/>
      <c r="AJ287" s="297"/>
      <c r="AK287" s="297"/>
      <c r="AL287" s="297"/>
      <c r="AM287" s="297"/>
      <c r="AN287" s="297"/>
      <c r="AO287" s="297"/>
      <c r="AP287" s="297"/>
      <c r="AQ287" s="297"/>
      <c r="AR287" s="297"/>
      <c r="AS287" s="297"/>
      <c r="AT287" s="297"/>
      <c r="AU287" s="297"/>
      <c r="AV287" s="297"/>
      <c r="AW287" s="297"/>
      <c r="AX287" s="297"/>
      <c r="AY287" s="297"/>
      <c r="AZ287" s="297"/>
      <c r="BA287" s="297"/>
      <c r="BB287" s="297"/>
      <c r="BC287" s="297"/>
      <c r="BD287" s="297"/>
      <c r="BE287" s="297"/>
      <c r="BF287" s="297"/>
      <c r="BG287" s="297"/>
      <c r="BH287" s="297"/>
      <c r="BI287" s="297"/>
      <c r="BJ287" s="297"/>
      <c r="BK287" s="297"/>
      <c r="BL287" s="297"/>
    </row>
    <row r="288" spans="1:64" s="88" customFormat="1" ht="25.5" x14ac:dyDescent="0.2">
      <c r="A288" s="263">
        <v>286</v>
      </c>
      <c r="B288" s="204" t="s">
        <v>1390</v>
      </c>
      <c r="C288" s="960" t="s">
        <v>1741</v>
      </c>
      <c r="D288" s="204" t="s">
        <v>1412</v>
      </c>
      <c r="E288" s="205">
        <v>43.9</v>
      </c>
      <c r="F288" s="206">
        <v>903745.29</v>
      </c>
      <c r="G288" s="206">
        <v>0</v>
      </c>
      <c r="H288" s="206">
        <v>903745.29</v>
      </c>
      <c r="I288" s="207">
        <v>0</v>
      </c>
      <c r="J288" s="249">
        <v>521522.34</v>
      </c>
      <c r="K288" s="208">
        <v>43830</v>
      </c>
      <c r="L288" s="208" t="s">
        <v>805</v>
      </c>
      <c r="M288" s="206" t="s">
        <v>1413</v>
      </c>
      <c r="N288" s="206" t="s">
        <v>805</v>
      </c>
      <c r="O288" s="204" t="s">
        <v>198</v>
      </c>
      <c r="P288" s="204" t="s">
        <v>766</v>
      </c>
      <c r="Q288" s="297"/>
      <c r="R288" s="297"/>
      <c r="S288" s="297"/>
      <c r="T288" s="297"/>
      <c r="U288" s="297"/>
      <c r="V288" s="297"/>
      <c r="W288" s="297"/>
      <c r="X288" s="297"/>
      <c r="Y288" s="297"/>
      <c r="Z288" s="297"/>
      <c r="AA288" s="297"/>
      <c r="AB288" s="297"/>
      <c r="AC288" s="297"/>
      <c r="AD288" s="297"/>
      <c r="AE288" s="297"/>
      <c r="AF288" s="297"/>
      <c r="AG288" s="297"/>
      <c r="AH288" s="297"/>
      <c r="AI288" s="297"/>
      <c r="AJ288" s="297"/>
      <c r="AK288" s="297"/>
      <c r="AL288" s="297"/>
      <c r="AM288" s="297"/>
      <c r="AN288" s="297"/>
      <c r="AO288" s="297"/>
      <c r="AP288" s="297"/>
      <c r="AQ288" s="297"/>
      <c r="AR288" s="297"/>
      <c r="AS288" s="297"/>
      <c r="AT288" s="297"/>
      <c r="AU288" s="297"/>
      <c r="AV288" s="297"/>
      <c r="AW288" s="297"/>
      <c r="AX288" s="297"/>
      <c r="AY288" s="297"/>
      <c r="AZ288" s="297"/>
      <c r="BA288" s="297"/>
      <c r="BB288" s="297"/>
      <c r="BC288" s="297"/>
      <c r="BD288" s="297"/>
      <c r="BE288" s="297"/>
      <c r="BF288" s="297"/>
      <c r="BG288" s="297"/>
      <c r="BH288" s="297"/>
      <c r="BI288" s="297"/>
      <c r="BJ288" s="297"/>
      <c r="BK288" s="297"/>
      <c r="BL288" s="297"/>
    </row>
    <row r="289" spans="1:64" s="88" customFormat="1" ht="25.5" x14ac:dyDescent="0.2">
      <c r="A289" s="263">
        <v>287</v>
      </c>
      <c r="B289" s="204" t="s">
        <v>1390</v>
      </c>
      <c r="C289" s="960" t="s">
        <v>1742</v>
      </c>
      <c r="D289" s="204" t="s">
        <v>1414</v>
      </c>
      <c r="E289" s="205">
        <v>43.4</v>
      </c>
      <c r="F289" s="206">
        <v>903745.29</v>
      </c>
      <c r="G289" s="206">
        <v>0</v>
      </c>
      <c r="H289" s="206">
        <v>903745.29</v>
      </c>
      <c r="I289" s="207">
        <v>0</v>
      </c>
      <c r="J289" s="451">
        <v>515582.45</v>
      </c>
      <c r="K289" s="208">
        <v>43830</v>
      </c>
      <c r="L289" s="208" t="s">
        <v>805</v>
      </c>
      <c r="M289" s="206" t="s">
        <v>1415</v>
      </c>
      <c r="N289" s="206" t="s">
        <v>805</v>
      </c>
      <c r="O289" s="204" t="s">
        <v>198</v>
      </c>
      <c r="P289" s="204" t="s">
        <v>766</v>
      </c>
      <c r="Q289" s="297"/>
      <c r="R289" s="297"/>
      <c r="S289" s="297"/>
      <c r="T289" s="297"/>
      <c r="U289" s="297"/>
      <c r="V289" s="297"/>
      <c r="W289" s="297"/>
      <c r="X289" s="297"/>
      <c r="Y289" s="297"/>
      <c r="Z289" s="297"/>
      <c r="AA289" s="297"/>
      <c r="AB289" s="297"/>
      <c r="AC289" s="297"/>
      <c r="AD289" s="297"/>
      <c r="AE289" s="297"/>
      <c r="AF289" s="297"/>
      <c r="AG289" s="297"/>
      <c r="AH289" s="297"/>
      <c r="AI289" s="297"/>
      <c r="AJ289" s="297"/>
      <c r="AK289" s="297"/>
      <c r="AL289" s="297"/>
      <c r="AM289" s="297"/>
      <c r="AN289" s="297"/>
      <c r="AO289" s="297"/>
      <c r="AP289" s="297"/>
      <c r="AQ289" s="297"/>
      <c r="AR289" s="297"/>
      <c r="AS289" s="297"/>
      <c r="AT289" s="297"/>
      <c r="AU289" s="297"/>
      <c r="AV289" s="297"/>
      <c r="AW289" s="297"/>
      <c r="AX289" s="297"/>
      <c r="AY289" s="297"/>
      <c r="AZ289" s="297"/>
      <c r="BA289" s="297"/>
      <c r="BB289" s="297"/>
      <c r="BC289" s="297"/>
      <c r="BD289" s="297"/>
      <c r="BE289" s="297"/>
      <c r="BF289" s="297"/>
      <c r="BG289" s="297"/>
      <c r="BH289" s="297"/>
      <c r="BI289" s="297"/>
      <c r="BJ289" s="297"/>
      <c r="BK289" s="297"/>
      <c r="BL289" s="297"/>
    </row>
    <row r="290" spans="1:64" s="88" customFormat="1" ht="25.5" x14ac:dyDescent="0.2">
      <c r="A290" s="263">
        <v>288</v>
      </c>
      <c r="B290" s="204" t="s">
        <v>758</v>
      </c>
      <c r="C290" s="960" t="s">
        <v>953</v>
      </c>
      <c r="D290" s="204" t="s">
        <v>955</v>
      </c>
      <c r="E290" s="205">
        <v>119.3</v>
      </c>
      <c r="F290" s="206">
        <v>2000000</v>
      </c>
      <c r="G290" s="206" t="s">
        <v>1333</v>
      </c>
      <c r="H290" s="206">
        <v>2000000</v>
      </c>
      <c r="I290" s="207">
        <v>0</v>
      </c>
      <c r="J290" s="204"/>
      <c r="K290" s="208">
        <v>42150</v>
      </c>
      <c r="L290" s="204"/>
      <c r="M290" s="204" t="s">
        <v>954</v>
      </c>
      <c r="N290" s="204"/>
      <c r="O290" s="204" t="s">
        <v>198</v>
      </c>
      <c r="P290" s="204" t="s">
        <v>821</v>
      </c>
      <c r="Q290" s="297"/>
      <c r="R290" s="297"/>
      <c r="S290" s="297"/>
      <c r="T290" s="297"/>
      <c r="U290" s="297"/>
      <c r="V290" s="297"/>
      <c r="W290" s="297"/>
      <c r="X290" s="297"/>
      <c r="Y290" s="297"/>
      <c r="Z290" s="297"/>
      <c r="AA290" s="297"/>
      <c r="AB290" s="297"/>
      <c r="AC290" s="297"/>
      <c r="AD290" s="297"/>
      <c r="AE290" s="297"/>
      <c r="AF290" s="297"/>
      <c r="AG290" s="297"/>
      <c r="AH290" s="297"/>
      <c r="AI290" s="297"/>
      <c r="AJ290" s="297"/>
      <c r="AK290" s="297"/>
      <c r="AL290" s="297"/>
      <c r="AM290" s="297"/>
      <c r="AN290" s="297"/>
      <c r="AO290" s="297"/>
      <c r="AP290" s="297"/>
      <c r="AQ290" s="297"/>
      <c r="AR290" s="297"/>
      <c r="AS290" s="297"/>
      <c r="AT290" s="297"/>
      <c r="AU290" s="297"/>
      <c r="AV290" s="297"/>
      <c r="AW290" s="297"/>
      <c r="AX290" s="297"/>
      <c r="AY290" s="297"/>
      <c r="AZ290" s="297"/>
      <c r="BA290" s="297"/>
      <c r="BB290" s="297"/>
      <c r="BC290" s="297"/>
      <c r="BD290" s="297"/>
      <c r="BE290" s="297"/>
      <c r="BF290" s="297"/>
      <c r="BG290" s="297"/>
      <c r="BH290" s="297"/>
      <c r="BI290" s="297"/>
      <c r="BJ290" s="297"/>
      <c r="BK290" s="297"/>
      <c r="BL290" s="297"/>
    </row>
    <row r="291" spans="1:64" s="88" customFormat="1" ht="25.5" x14ac:dyDescent="0.2">
      <c r="A291" s="263">
        <v>289</v>
      </c>
      <c r="B291" s="204" t="s">
        <v>826</v>
      </c>
      <c r="C291" s="960" t="s">
        <v>852</v>
      </c>
      <c r="D291" s="204" t="s">
        <v>853</v>
      </c>
      <c r="E291" s="205">
        <v>41</v>
      </c>
      <c r="F291" s="206">
        <v>1038114</v>
      </c>
      <c r="G291" s="206">
        <v>0</v>
      </c>
      <c r="H291" s="206">
        <v>1038114</v>
      </c>
      <c r="I291" s="207">
        <f t="shared" ref="I291:I292" si="70">G291/F291*100</f>
        <v>0</v>
      </c>
      <c r="J291" s="204"/>
      <c r="K291" s="208">
        <v>42208</v>
      </c>
      <c r="L291" s="204"/>
      <c r="M291" s="204" t="s">
        <v>854</v>
      </c>
      <c r="N291" s="204"/>
      <c r="O291" s="204" t="s">
        <v>198</v>
      </c>
      <c r="P291" s="204" t="s">
        <v>762</v>
      </c>
      <c r="Q291" s="297"/>
      <c r="R291" s="297"/>
      <c r="S291" s="297"/>
      <c r="T291" s="297"/>
      <c r="U291" s="297"/>
      <c r="V291" s="297"/>
      <c r="W291" s="297"/>
      <c r="X291" s="297"/>
      <c r="Y291" s="297"/>
      <c r="Z291" s="297"/>
      <c r="AA291" s="297"/>
      <c r="AB291" s="297"/>
      <c r="AC291" s="297"/>
      <c r="AD291" s="297"/>
      <c r="AE291" s="297"/>
      <c r="AF291" s="297"/>
      <c r="AG291" s="297"/>
      <c r="AH291" s="297"/>
      <c r="AI291" s="297"/>
      <c r="AJ291" s="297"/>
      <c r="AK291" s="297"/>
      <c r="AL291" s="297"/>
      <c r="AM291" s="297"/>
      <c r="AN291" s="297"/>
      <c r="AO291" s="297"/>
      <c r="AP291" s="297"/>
      <c r="AQ291" s="297"/>
      <c r="AR291" s="297"/>
      <c r="AS291" s="297"/>
      <c r="AT291" s="297"/>
      <c r="AU291" s="297"/>
      <c r="AV291" s="297"/>
      <c r="AW291" s="297"/>
      <c r="AX291" s="297"/>
      <c r="AY291" s="297"/>
      <c r="AZ291" s="297"/>
      <c r="BA291" s="297"/>
      <c r="BB291" s="297"/>
      <c r="BC291" s="297"/>
      <c r="BD291" s="297"/>
      <c r="BE291" s="297"/>
      <c r="BF291" s="297"/>
      <c r="BG291" s="297"/>
      <c r="BH291" s="297"/>
      <c r="BI291" s="297"/>
      <c r="BJ291" s="297"/>
      <c r="BK291" s="297"/>
      <c r="BL291" s="297"/>
    </row>
    <row r="292" spans="1:64" s="88" customFormat="1" ht="25.5" x14ac:dyDescent="0.2">
      <c r="A292" s="263">
        <v>290</v>
      </c>
      <c r="B292" s="204" t="s">
        <v>826</v>
      </c>
      <c r="C292" s="960" t="s">
        <v>855</v>
      </c>
      <c r="D292" s="204" t="s">
        <v>856</v>
      </c>
      <c r="E292" s="205">
        <v>40.9</v>
      </c>
      <c r="F292" s="206">
        <v>1038114</v>
      </c>
      <c r="G292" s="206">
        <v>0</v>
      </c>
      <c r="H292" s="206">
        <v>1038114</v>
      </c>
      <c r="I292" s="207">
        <f t="shared" si="70"/>
        <v>0</v>
      </c>
      <c r="J292" s="204"/>
      <c r="K292" s="208">
        <v>42208</v>
      </c>
      <c r="L292" s="204"/>
      <c r="M292" s="204" t="s">
        <v>857</v>
      </c>
      <c r="N292" s="204"/>
      <c r="O292" s="204" t="s">
        <v>198</v>
      </c>
      <c r="P292" s="204" t="s">
        <v>762</v>
      </c>
      <c r="Q292" s="297"/>
      <c r="R292" s="297"/>
      <c r="S292" s="297"/>
      <c r="T292" s="297"/>
      <c r="U292" s="297"/>
      <c r="V292" s="297"/>
      <c r="W292" s="297"/>
      <c r="X292" s="297"/>
      <c r="Y292" s="297"/>
      <c r="Z292" s="297"/>
      <c r="AA292" s="297"/>
      <c r="AB292" s="297"/>
      <c r="AC292" s="297"/>
      <c r="AD292" s="297"/>
      <c r="AE292" s="297"/>
      <c r="AF292" s="297"/>
      <c r="AG292" s="297"/>
      <c r="AH292" s="297"/>
      <c r="AI292" s="297"/>
      <c r="AJ292" s="297"/>
      <c r="AK292" s="297"/>
      <c r="AL292" s="297"/>
      <c r="AM292" s="297"/>
      <c r="AN292" s="297"/>
      <c r="AO292" s="297"/>
      <c r="AP292" s="297"/>
      <c r="AQ292" s="297"/>
      <c r="AR292" s="297"/>
      <c r="AS292" s="297"/>
      <c r="AT292" s="297"/>
      <c r="AU292" s="297"/>
      <c r="AV292" s="297"/>
      <c r="AW292" s="297"/>
      <c r="AX292" s="297"/>
      <c r="AY292" s="297"/>
      <c r="AZ292" s="297"/>
      <c r="BA292" s="297"/>
      <c r="BB292" s="297"/>
      <c r="BC292" s="297"/>
      <c r="BD292" s="297"/>
      <c r="BE292" s="297"/>
      <c r="BF292" s="297"/>
      <c r="BG292" s="297"/>
      <c r="BH292" s="297"/>
      <c r="BI292" s="297"/>
      <c r="BJ292" s="297"/>
      <c r="BK292" s="297"/>
      <c r="BL292" s="297"/>
    </row>
    <row r="293" spans="1:64" s="88" customFormat="1" ht="63.75" x14ac:dyDescent="0.2">
      <c r="A293" s="263">
        <v>291</v>
      </c>
      <c r="B293" s="443" t="s">
        <v>758</v>
      </c>
      <c r="C293" s="444" t="s">
        <v>1427</v>
      </c>
      <c r="D293" s="443" t="s">
        <v>1428</v>
      </c>
      <c r="E293" s="445">
        <v>34.5</v>
      </c>
      <c r="F293" s="449">
        <v>903745.29</v>
      </c>
      <c r="G293" s="446">
        <v>0</v>
      </c>
      <c r="H293" s="446">
        <v>903745.29</v>
      </c>
      <c r="I293" s="447">
        <v>0</v>
      </c>
      <c r="J293" s="450">
        <v>501449.23</v>
      </c>
      <c r="K293" s="448">
        <v>43809</v>
      </c>
      <c r="L293" s="443"/>
      <c r="M293" s="443" t="s">
        <v>1429</v>
      </c>
      <c r="N293" s="443" t="s">
        <v>1991</v>
      </c>
      <c r="O293" s="443" t="s">
        <v>198</v>
      </c>
      <c r="P293" s="443" t="s">
        <v>805</v>
      </c>
      <c r="Q293" s="297"/>
      <c r="R293" s="297"/>
      <c r="S293" s="297"/>
      <c r="T293" s="297"/>
      <c r="U293" s="297"/>
      <c r="V293" s="297"/>
      <c r="W293" s="297"/>
      <c r="X293" s="297"/>
      <c r="Y293" s="297"/>
      <c r="Z293" s="297"/>
      <c r="AA293" s="297"/>
      <c r="AB293" s="297"/>
      <c r="AC293" s="297"/>
      <c r="AD293" s="297"/>
      <c r="AE293" s="297"/>
      <c r="AF293" s="297"/>
      <c r="AG293" s="297"/>
      <c r="AH293" s="297"/>
      <c r="AI293" s="297"/>
      <c r="AJ293" s="297"/>
      <c r="AK293" s="297"/>
      <c r="AL293" s="297"/>
      <c r="AM293" s="297"/>
      <c r="AN293" s="297"/>
      <c r="AO293" s="297"/>
      <c r="AP293" s="297"/>
      <c r="AQ293" s="297"/>
      <c r="AR293" s="297"/>
      <c r="AS293" s="297"/>
      <c r="AT293" s="297"/>
      <c r="AU293" s="297"/>
      <c r="AV293" s="297"/>
      <c r="AW293" s="297"/>
      <c r="AX293" s="297"/>
      <c r="AY293" s="297"/>
      <c r="AZ293" s="297"/>
      <c r="BA293" s="297"/>
      <c r="BB293" s="297"/>
      <c r="BC293" s="297"/>
      <c r="BD293" s="297"/>
      <c r="BE293" s="297"/>
      <c r="BF293" s="297"/>
      <c r="BG293" s="297"/>
      <c r="BH293" s="297"/>
      <c r="BI293" s="297"/>
      <c r="BJ293" s="297"/>
      <c r="BK293" s="297"/>
      <c r="BL293" s="297"/>
    </row>
    <row r="294" spans="1:64" s="88" customFormat="1" ht="25.5" x14ac:dyDescent="0.2">
      <c r="A294" s="263">
        <v>292</v>
      </c>
      <c r="B294" s="204" t="s">
        <v>826</v>
      </c>
      <c r="C294" s="960" t="s">
        <v>1430</v>
      </c>
      <c r="D294" s="204" t="s">
        <v>1431</v>
      </c>
      <c r="E294" s="205">
        <v>34.1</v>
      </c>
      <c r="F294" s="240">
        <v>961235.88</v>
      </c>
      <c r="G294" s="206">
        <v>0</v>
      </c>
      <c r="H294" s="206">
        <v>961235.88</v>
      </c>
      <c r="I294" s="207">
        <v>0</v>
      </c>
      <c r="J294" s="250">
        <v>495635.32</v>
      </c>
      <c r="K294" s="208">
        <v>43704</v>
      </c>
      <c r="L294" s="204"/>
      <c r="M294" s="204" t="s">
        <v>1432</v>
      </c>
      <c r="N294" s="204"/>
      <c r="O294" s="204" t="s">
        <v>198</v>
      </c>
      <c r="P294" s="204" t="s">
        <v>766</v>
      </c>
      <c r="Q294" s="297"/>
      <c r="R294" s="297"/>
      <c r="S294" s="297"/>
      <c r="T294" s="297"/>
      <c r="U294" s="297"/>
      <c r="V294" s="297"/>
      <c r="W294" s="297"/>
      <c r="X294" s="297"/>
      <c r="Y294" s="297"/>
      <c r="Z294" s="297"/>
      <c r="AA294" s="297"/>
      <c r="AB294" s="297"/>
      <c r="AC294" s="297"/>
      <c r="AD294" s="297"/>
      <c r="AE294" s="297"/>
      <c r="AF294" s="297"/>
      <c r="AG294" s="297"/>
      <c r="AH294" s="297"/>
      <c r="AI294" s="297"/>
      <c r="AJ294" s="297"/>
      <c r="AK294" s="297"/>
      <c r="AL294" s="297"/>
      <c r="AM294" s="297"/>
      <c r="AN294" s="297"/>
      <c r="AO294" s="297"/>
      <c r="AP294" s="297"/>
      <c r="AQ294" s="297"/>
      <c r="AR294" s="297"/>
      <c r="AS294" s="297"/>
      <c r="AT294" s="297"/>
      <c r="AU294" s="297"/>
      <c r="AV294" s="297"/>
      <c r="AW294" s="297"/>
      <c r="AX294" s="297"/>
      <c r="AY294" s="297"/>
      <c r="AZ294" s="297"/>
      <c r="BA294" s="297"/>
      <c r="BB294" s="297"/>
      <c r="BC294" s="297"/>
      <c r="BD294" s="297"/>
      <c r="BE294" s="297"/>
      <c r="BF294" s="297"/>
      <c r="BG294" s="297"/>
      <c r="BH294" s="297"/>
      <c r="BI294" s="297"/>
      <c r="BJ294" s="297"/>
      <c r="BK294" s="297"/>
      <c r="BL294" s="297"/>
    </row>
    <row r="295" spans="1:64" s="88" customFormat="1" ht="79.5" customHeight="1" x14ac:dyDescent="0.2">
      <c r="A295" s="263">
        <v>293</v>
      </c>
      <c r="B295" s="443" t="s">
        <v>758</v>
      </c>
      <c r="C295" s="444" t="s">
        <v>858</v>
      </c>
      <c r="D295" s="443" t="s">
        <v>859</v>
      </c>
      <c r="E295" s="445">
        <v>36.700000000000003</v>
      </c>
      <c r="F295" s="446">
        <v>750000</v>
      </c>
      <c r="G295" s="446">
        <v>0</v>
      </c>
      <c r="H295" s="446">
        <v>750000</v>
      </c>
      <c r="I295" s="447">
        <v>0</v>
      </c>
      <c r="J295" s="443"/>
      <c r="K295" s="448">
        <v>42275</v>
      </c>
      <c r="L295" s="448">
        <v>44285</v>
      </c>
      <c r="M295" s="443" t="s">
        <v>860</v>
      </c>
      <c r="N295" s="443" t="s">
        <v>1987</v>
      </c>
      <c r="O295" s="443" t="s">
        <v>198</v>
      </c>
      <c r="P295" s="424" t="s">
        <v>805</v>
      </c>
      <c r="Q295" s="297"/>
      <c r="R295" s="297"/>
      <c r="S295" s="297"/>
      <c r="T295" s="297"/>
      <c r="U295" s="297"/>
      <c r="V295" s="297"/>
      <c r="W295" s="297"/>
      <c r="X295" s="297"/>
      <c r="Y295" s="297"/>
      <c r="Z295" s="297"/>
      <c r="AA295" s="297"/>
      <c r="AB295" s="297"/>
      <c r="AC295" s="297"/>
      <c r="AD295" s="297"/>
      <c r="AE295" s="297"/>
      <c r="AF295" s="297"/>
      <c r="AG295" s="297"/>
      <c r="AH295" s="297"/>
      <c r="AI295" s="297"/>
      <c r="AJ295" s="297"/>
      <c r="AK295" s="297"/>
      <c r="AL295" s="297"/>
      <c r="AM295" s="297"/>
      <c r="AN295" s="297"/>
      <c r="AO295" s="297"/>
      <c r="AP295" s="297"/>
      <c r="AQ295" s="297"/>
      <c r="AR295" s="297"/>
      <c r="AS295" s="297"/>
      <c r="AT295" s="297"/>
      <c r="AU295" s="297"/>
      <c r="AV295" s="297"/>
      <c r="AW295" s="297"/>
      <c r="AX295" s="297"/>
      <c r="AY295" s="297"/>
      <c r="AZ295" s="297"/>
      <c r="BA295" s="297"/>
      <c r="BB295" s="297"/>
      <c r="BC295" s="297"/>
      <c r="BD295" s="297"/>
      <c r="BE295" s="297"/>
      <c r="BF295" s="297"/>
      <c r="BG295" s="297"/>
      <c r="BH295" s="297"/>
      <c r="BI295" s="297"/>
      <c r="BJ295" s="297"/>
      <c r="BK295" s="297"/>
      <c r="BL295" s="297"/>
    </row>
    <row r="296" spans="1:64" s="88" customFormat="1" ht="25.5" x14ac:dyDescent="0.2">
      <c r="A296" s="263">
        <v>294</v>
      </c>
      <c r="B296" s="204" t="s">
        <v>758</v>
      </c>
      <c r="C296" s="960" t="s">
        <v>861</v>
      </c>
      <c r="D296" s="204" t="s">
        <v>862</v>
      </c>
      <c r="E296" s="205">
        <v>49.4</v>
      </c>
      <c r="F296" s="206">
        <v>580000</v>
      </c>
      <c r="G296" s="206">
        <v>0</v>
      </c>
      <c r="H296" s="206">
        <v>580000</v>
      </c>
      <c r="I296" s="207">
        <v>0</v>
      </c>
      <c r="J296" s="204"/>
      <c r="K296" s="208">
        <v>42325</v>
      </c>
      <c r="L296" s="204"/>
      <c r="M296" s="204" t="s">
        <v>863</v>
      </c>
      <c r="N296" s="204"/>
      <c r="O296" s="204" t="s">
        <v>198</v>
      </c>
      <c r="P296" s="204" t="s">
        <v>762</v>
      </c>
      <c r="Q296" s="297"/>
      <c r="R296" s="297"/>
      <c r="S296" s="297"/>
      <c r="T296" s="297"/>
      <c r="U296" s="297"/>
      <c r="V296" s="297"/>
      <c r="W296" s="297"/>
      <c r="X296" s="297"/>
      <c r="Y296" s="297"/>
      <c r="Z296" s="297"/>
      <c r="AA296" s="297"/>
      <c r="AB296" s="297"/>
      <c r="AC296" s="297"/>
      <c r="AD296" s="297"/>
      <c r="AE296" s="297"/>
      <c r="AF296" s="297"/>
      <c r="AG296" s="297"/>
      <c r="AH296" s="297"/>
      <c r="AI296" s="297"/>
      <c r="AJ296" s="297"/>
      <c r="AK296" s="297"/>
      <c r="AL296" s="297"/>
      <c r="AM296" s="297"/>
      <c r="AN296" s="297"/>
      <c r="AO296" s="297"/>
      <c r="AP296" s="297"/>
      <c r="AQ296" s="297"/>
      <c r="AR296" s="297"/>
      <c r="AS296" s="297"/>
      <c r="AT296" s="297"/>
      <c r="AU296" s="297"/>
      <c r="AV296" s="297"/>
      <c r="AW296" s="297"/>
      <c r="AX296" s="297"/>
      <c r="AY296" s="297"/>
      <c r="AZ296" s="297"/>
      <c r="BA296" s="297"/>
      <c r="BB296" s="297"/>
      <c r="BC296" s="297"/>
      <c r="BD296" s="297"/>
      <c r="BE296" s="297"/>
      <c r="BF296" s="297"/>
      <c r="BG296" s="297"/>
      <c r="BH296" s="297"/>
      <c r="BI296" s="297"/>
      <c r="BJ296" s="297"/>
      <c r="BK296" s="297"/>
      <c r="BL296" s="297"/>
    </row>
    <row r="297" spans="1:64" s="88" customFormat="1" ht="89.25" x14ac:dyDescent="0.2">
      <c r="A297" s="263">
        <v>295</v>
      </c>
      <c r="B297" s="204" t="s">
        <v>72</v>
      </c>
      <c r="C297" s="960" t="s">
        <v>1822</v>
      </c>
      <c r="D297" s="204" t="s">
        <v>864</v>
      </c>
      <c r="E297" s="205">
        <v>62</v>
      </c>
      <c r="F297" s="206">
        <v>2160000</v>
      </c>
      <c r="G297" s="206">
        <v>0</v>
      </c>
      <c r="H297" s="206">
        <v>2160000</v>
      </c>
      <c r="I297" s="207">
        <v>0</v>
      </c>
      <c r="J297" s="204"/>
      <c r="K297" s="208">
        <v>42345</v>
      </c>
      <c r="L297" s="204"/>
      <c r="M297" s="204" t="s">
        <v>865</v>
      </c>
      <c r="N297" s="204"/>
      <c r="O297" s="204" t="s">
        <v>198</v>
      </c>
      <c r="P297" s="204" t="s">
        <v>1334</v>
      </c>
      <c r="Q297" s="297"/>
      <c r="R297" s="297"/>
      <c r="S297" s="297"/>
      <c r="T297" s="297"/>
      <c r="U297" s="297"/>
      <c r="V297" s="297"/>
      <c r="W297" s="297"/>
      <c r="X297" s="297"/>
      <c r="Y297" s="297"/>
      <c r="Z297" s="297"/>
      <c r="AA297" s="297"/>
      <c r="AB297" s="297"/>
      <c r="AC297" s="297"/>
      <c r="AD297" s="297"/>
      <c r="AE297" s="297"/>
      <c r="AF297" s="297"/>
      <c r="AG297" s="297"/>
      <c r="AH297" s="297"/>
      <c r="AI297" s="297"/>
      <c r="AJ297" s="297"/>
      <c r="AK297" s="297"/>
      <c r="AL297" s="297"/>
      <c r="AM297" s="297"/>
      <c r="AN297" s="297"/>
      <c r="AO297" s="297"/>
      <c r="AP297" s="297"/>
      <c r="AQ297" s="297"/>
      <c r="AR297" s="297"/>
      <c r="AS297" s="297"/>
      <c r="AT297" s="297"/>
      <c r="AU297" s="297"/>
      <c r="AV297" s="297"/>
      <c r="AW297" s="297"/>
      <c r="AX297" s="297"/>
      <c r="AY297" s="297"/>
      <c r="AZ297" s="297"/>
      <c r="BA297" s="297"/>
      <c r="BB297" s="297"/>
      <c r="BC297" s="297"/>
      <c r="BD297" s="297"/>
      <c r="BE297" s="297"/>
      <c r="BF297" s="297"/>
      <c r="BG297" s="297"/>
      <c r="BH297" s="297"/>
      <c r="BI297" s="297"/>
      <c r="BJ297" s="297"/>
      <c r="BK297" s="297"/>
      <c r="BL297" s="297"/>
    </row>
    <row r="298" spans="1:64" s="88" customFormat="1" ht="89.25" x14ac:dyDescent="0.2">
      <c r="A298" s="263">
        <v>296</v>
      </c>
      <c r="B298" s="204" t="s">
        <v>72</v>
      </c>
      <c r="C298" s="960" t="s">
        <v>1823</v>
      </c>
      <c r="D298" s="204" t="s">
        <v>866</v>
      </c>
      <c r="E298" s="205">
        <v>34.1</v>
      </c>
      <c r="F298" s="206">
        <v>1320000</v>
      </c>
      <c r="G298" s="206">
        <v>0</v>
      </c>
      <c r="H298" s="206">
        <v>1320000</v>
      </c>
      <c r="I298" s="207">
        <v>0</v>
      </c>
      <c r="J298" s="204"/>
      <c r="K298" s="208">
        <v>42346</v>
      </c>
      <c r="L298" s="204"/>
      <c r="M298" s="204" t="s">
        <v>867</v>
      </c>
      <c r="N298" s="204"/>
      <c r="O298" s="204" t="s">
        <v>198</v>
      </c>
      <c r="P298" s="204" t="s">
        <v>1335</v>
      </c>
      <c r="Q298" s="297"/>
      <c r="R298" s="297"/>
      <c r="S298" s="297"/>
      <c r="T298" s="297"/>
      <c r="U298" s="297"/>
      <c r="V298" s="297"/>
      <c r="W298" s="297"/>
      <c r="X298" s="297"/>
      <c r="Y298" s="297"/>
      <c r="Z298" s="297"/>
      <c r="AA298" s="297"/>
      <c r="AB298" s="297"/>
      <c r="AC298" s="297"/>
      <c r="AD298" s="297"/>
      <c r="AE298" s="297"/>
      <c r="AF298" s="297"/>
      <c r="AG298" s="297"/>
      <c r="AH298" s="297"/>
      <c r="AI298" s="297"/>
      <c r="AJ298" s="297"/>
      <c r="AK298" s="297"/>
      <c r="AL298" s="297"/>
      <c r="AM298" s="297"/>
      <c r="AN298" s="297"/>
      <c r="AO298" s="297"/>
      <c r="AP298" s="297"/>
      <c r="AQ298" s="297"/>
      <c r="AR298" s="297"/>
      <c r="AS298" s="297"/>
      <c r="AT298" s="297"/>
      <c r="AU298" s="297"/>
      <c r="AV298" s="297"/>
      <c r="AW298" s="297"/>
      <c r="AX298" s="297"/>
      <c r="AY298" s="297"/>
      <c r="AZ298" s="297"/>
      <c r="BA298" s="297"/>
      <c r="BB298" s="297"/>
      <c r="BC298" s="297"/>
      <c r="BD298" s="297"/>
      <c r="BE298" s="297"/>
      <c r="BF298" s="297"/>
      <c r="BG298" s="297"/>
      <c r="BH298" s="297"/>
      <c r="BI298" s="297"/>
      <c r="BJ298" s="297"/>
      <c r="BK298" s="297"/>
      <c r="BL298" s="297"/>
    </row>
    <row r="299" spans="1:64" s="88" customFormat="1" ht="25.5" x14ac:dyDescent="0.2">
      <c r="A299" s="263">
        <v>297</v>
      </c>
      <c r="B299" s="204" t="s">
        <v>826</v>
      </c>
      <c r="C299" s="960" t="s">
        <v>871</v>
      </c>
      <c r="D299" s="204" t="s">
        <v>872</v>
      </c>
      <c r="E299" s="205">
        <v>63.5</v>
      </c>
      <c r="F299" s="206">
        <v>750000</v>
      </c>
      <c r="G299" s="206" t="s">
        <v>805</v>
      </c>
      <c r="H299" s="206">
        <v>750000</v>
      </c>
      <c r="I299" s="207">
        <v>0</v>
      </c>
      <c r="J299" s="204"/>
      <c r="K299" s="208">
        <v>42354</v>
      </c>
      <c r="L299" s="204"/>
      <c r="M299" s="204" t="s">
        <v>870</v>
      </c>
      <c r="N299" s="204"/>
      <c r="O299" s="204" t="s">
        <v>198</v>
      </c>
      <c r="P299" s="204" t="s">
        <v>766</v>
      </c>
      <c r="Q299" s="297"/>
      <c r="R299" s="297"/>
      <c r="S299" s="297"/>
      <c r="T299" s="297"/>
      <c r="U299" s="297"/>
      <c r="V299" s="297"/>
      <c r="W299" s="297"/>
      <c r="X299" s="297"/>
      <c r="Y299" s="297"/>
      <c r="Z299" s="297"/>
      <c r="AA299" s="297"/>
      <c r="AB299" s="297"/>
      <c r="AC299" s="297"/>
      <c r="AD299" s="297"/>
      <c r="AE299" s="297"/>
      <c r="AF299" s="297"/>
      <c r="AG299" s="297"/>
      <c r="AH299" s="297"/>
      <c r="AI299" s="297"/>
      <c r="AJ299" s="297"/>
      <c r="AK299" s="297"/>
      <c r="AL299" s="297"/>
      <c r="AM299" s="297"/>
      <c r="AN299" s="297"/>
      <c r="AO299" s="297"/>
      <c r="AP299" s="297"/>
      <c r="AQ299" s="297"/>
      <c r="AR299" s="297"/>
      <c r="AS299" s="297"/>
      <c r="AT299" s="297"/>
      <c r="AU299" s="297"/>
      <c r="AV299" s="297"/>
      <c r="AW299" s="297"/>
      <c r="AX299" s="297"/>
      <c r="AY299" s="297"/>
      <c r="AZ299" s="297"/>
      <c r="BA299" s="297"/>
      <c r="BB299" s="297"/>
      <c r="BC299" s="297"/>
      <c r="BD299" s="297"/>
      <c r="BE299" s="297"/>
      <c r="BF299" s="297"/>
      <c r="BG299" s="297"/>
      <c r="BH299" s="297"/>
      <c r="BI299" s="297"/>
      <c r="BJ299" s="297"/>
      <c r="BK299" s="297"/>
      <c r="BL299" s="297"/>
    </row>
    <row r="300" spans="1:64" s="88" customFormat="1" ht="25.5" x14ac:dyDescent="0.2">
      <c r="A300" s="263">
        <v>298</v>
      </c>
      <c r="B300" s="204" t="s">
        <v>758</v>
      </c>
      <c r="C300" s="960" t="s">
        <v>1436</v>
      </c>
      <c r="D300" s="204" t="s">
        <v>1437</v>
      </c>
      <c r="E300" s="205">
        <v>28.7</v>
      </c>
      <c r="F300" s="206">
        <v>964000</v>
      </c>
      <c r="G300" s="206">
        <v>0</v>
      </c>
      <c r="H300" s="206">
        <v>964000</v>
      </c>
      <c r="I300" s="207">
        <v>0</v>
      </c>
      <c r="J300" s="252">
        <v>747096.59</v>
      </c>
      <c r="K300" s="208">
        <v>43746</v>
      </c>
      <c r="L300" s="208"/>
      <c r="M300" s="204" t="s">
        <v>1438</v>
      </c>
      <c r="N300" s="204"/>
      <c r="O300" s="204" t="s">
        <v>198</v>
      </c>
      <c r="P300" s="204" t="s">
        <v>766</v>
      </c>
      <c r="Q300" s="297"/>
      <c r="R300" s="297"/>
      <c r="S300" s="297"/>
      <c r="T300" s="297"/>
      <c r="U300" s="297"/>
      <c r="V300" s="297"/>
      <c r="W300" s="297"/>
      <c r="X300" s="297"/>
      <c r="Y300" s="297"/>
      <c r="Z300" s="297"/>
      <c r="AA300" s="297"/>
      <c r="AB300" s="297"/>
      <c r="AC300" s="297"/>
      <c r="AD300" s="297"/>
      <c r="AE300" s="297"/>
      <c r="AF300" s="297"/>
      <c r="AG300" s="297"/>
      <c r="AH300" s="297"/>
      <c r="AI300" s="297"/>
      <c r="AJ300" s="297"/>
      <c r="AK300" s="297"/>
      <c r="AL300" s="297"/>
      <c r="AM300" s="297"/>
      <c r="AN300" s="297"/>
      <c r="AO300" s="297"/>
      <c r="AP300" s="297"/>
      <c r="AQ300" s="297"/>
      <c r="AR300" s="297"/>
      <c r="AS300" s="297"/>
      <c r="AT300" s="297"/>
      <c r="AU300" s="297"/>
      <c r="AV300" s="297"/>
      <c r="AW300" s="297"/>
      <c r="AX300" s="297"/>
      <c r="AY300" s="297"/>
      <c r="AZ300" s="297"/>
      <c r="BA300" s="297"/>
      <c r="BB300" s="297"/>
      <c r="BC300" s="297"/>
      <c r="BD300" s="297"/>
      <c r="BE300" s="297"/>
      <c r="BF300" s="297"/>
      <c r="BG300" s="297"/>
      <c r="BH300" s="297"/>
      <c r="BI300" s="297"/>
      <c r="BJ300" s="297"/>
      <c r="BK300" s="297"/>
      <c r="BL300" s="297"/>
    </row>
    <row r="301" spans="1:64" s="88" customFormat="1" ht="63.75" x14ac:dyDescent="0.2">
      <c r="A301" s="263">
        <v>299</v>
      </c>
      <c r="B301" s="443" t="s">
        <v>758</v>
      </c>
      <c r="C301" s="444" t="s">
        <v>873</v>
      </c>
      <c r="D301" s="443">
        <v>0</v>
      </c>
      <c r="E301" s="445">
        <v>37.1</v>
      </c>
      <c r="F301" s="446">
        <v>1042272</v>
      </c>
      <c r="G301" s="446">
        <v>0</v>
      </c>
      <c r="H301" s="446">
        <v>1042272</v>
      </c>
      <c r="I301" s="447">
        <v>0</v>
      </c>
      <c r="J301" s="443"/>
      <c r="K301" s="448">
        <v>42362</v>
      </c>
      <c r="L301" s="448">
        <v>44307</v>
      </c>
      <c r="M301" s="443" t="s">
        <v>874</v>
      </c>
      <c r="N301" s="443" t="s">
        <v>1986</v>
      </c>
      <c r="O301" s="443" t="s">
        <v>198</v>
      </c>
      <c r="P301" s="443" t="s">
        <v>805</v>
      </c>
      <c r="Q301" s="297"/>
      <c r="R301" s="297"/>
      <c r="S301" s="297"/>
      <c r="T301" s="297"/>
      <c r="U301" s="297"/>
      <c r="V301" s="297"/>
      <c r="W301" s="297"/>
      <c r="X301" s="297"/>
      <c r="Y301" s="297"/>
      <c r="Z301" s="297"/>
      <c r="AA301" s="297"/>
      <c r="AB301" s="297"/>
      <c r="AC301" s="297"/>
      <c r="AD301" s="297"/>
      <c r="AE301" s="297"/>
      <c r="AF301" s="297"/>
      <c r="AG301" s="297"/>
      <c r="AH301" s="297"/>
      <c r="AI301" s="297"/>
      <c r="AJ301" s="297"/>
      <c r="AK301" s="297"/>
      <c r="AL301" s="297"/>
      <c r="AM301" s="297"/>
      <c r="AN301" s="297"/>
      <c r="AO301" s="297"/>
      <c r="AP301" s="297"/>
      <c r="AQ301" s="297"/>
      <c r="AR301" s="297"/>
      <c r="AS301" s="297"/>
      <c r="AT301" s="297"/>
      <c r="AU301" s="297"/>
      <c r="AV301" s="297"/>
      <c r="AW301" s="297"/>
      <c r="AX301" s="297"/>
      <c r="AY301" s="297"/>
      <c r="AZ301" s="297"/>
      <c r="BA301" s="297"/>
      <c r="BB301" s="297"/>
      <c r="BC301" s="297"/>
      <c r="BD301" s="297"/>
      <c r="BE301" s="297"/>
      <c r="BF301" s="297"/>
      <c r="BG301" s="297"/>
      <c r="BH301" s="297"/>
      <c r="BI301" s="297"/>
      <c r="BJ301" s="297"/>
      <c r="BK301" s="297"/>
      <c r="BL301" s="297"/>
    </row>
    <row r="302" spans="1:64" s="88" customFormat="1" ht="51" x14ac:dyDescent="0.2">
      <c r="A302" s="263">
        <v>300</v>
      </c>
      <c r="B302" s="443" t="s">
        <v>758</v>
      </c>
      <c r="C302" s="444" t="s">
        <v>875</v>
      </c>
      <c r="D302" s="443" t="s">
        <v>876</v>
      </c>
      <c r="E302" s="445">
        <v>37.1</v>
      </c>
      <c r="F302" s="446">
        <v>1042272</v>
      </c>
      <c r="G302" s="446">
        <v>0</v>
      </c>
      <c r="H302" s="446">
        <v>1042272</v>
      </c>
      <c r="I302" s="447">
        <v>0</v>
      </c>
      <c r="J302" s="443"/>
      <c r="K302" s="448">
        <v>42362</v>
      </c>
      <c r="L302" s="448"/>
      <c r="M302" s="443" t="s">
        <v>877</v>
      </c>
      <c r="N302" s="443" t="s">
        <v>1990</v>
      </c>
      <c r="O302" s="443" t="s">
        <v>198</v>
      </c>
      <c r="P302" s="443" t="s">
        <v>805</v>
      </c>
      <c r="Q302" s="297"/>
      <c r="R302" s="297"/>
      <c r="S302" s="297"/>
      <c r="T302" s="297"/>
      <c r="U302" s="297"/>
      <c r="V302" s="297"/>
      <c r="W302" s="297"/>
      <c r="X302" s="297"/>
      <c r="Y302" s="297"/>
      <c r="Z302" s="297"/>
      <c r="AA302" s="297"/>
      <c r="AB302" s="297"/>
      <c r="AC302" s="297"/>
      <c r="AD302" s="297"/>
      <c r="AE302" s="297"/>
      <c r="AF302" s="297"/>
      <c r="AG302" s="297"/>
      <c r="AH302" s="297"/>
      <c r="AI302" s="297"/>
      <c r="AJ302" s="297"/>
      <c r="AK302" s="297"/>
      <c r="AL302" s="297"/>
      <c r="AM302" s="297"/>
      <c r="AN302" s="297"/>
      <c r="AO302" s="297"/>
      <c r="AP302" s="297"/>
      <c r="AQ302" s="297"/>
      <c r="AR302" s="297"/>
      <c r="AS302" s="297"/>
      <c r="AT302" s="297"/>
      <c r="AU302" s="297"/>
      <c r="AV302" s="297"/>
      <c r="AW302" s="297"/>
      <c r="AX302" s="297"/>
      <c r="AY302" s="297"/>
      <c r="AZ302" s="297"/>
      <c r="BA302" s="297"/>
      <c r="BB302" s="297"/>
      <c r="BC302" s="297"/>
      <c r="BD302" s="297"/>
      <c r="BE302" s="297"/>
      <c r="BF302" s="297"/>
      <c r="BG302" s="297"/>
      <c r="BH302" s="297"/>
      <c r="BI302" s="297"/>
      <c r="BJ302" s="297"/>
      <c r="BK302" s="297"/>
      <c r="BL302" s="297"/>
    </row>
    <row r="303" spans="1:64" s="88" customFormat="1" ht="51" x14ac:dyDescent="0.2">
      <c r="A303" s="263">
        <v>301</v>
      </c>
      <c r="B303" s="443" t="s">
        <v>758</v>
      </c>
      <c r="C303" s="444" t="s">
        <v>878</v>
      </c>
      <c r="D303" s="443" t="s">
        <v>880</v>
      </c>
      <c r="E303" s="445">
        <v>63.3</v>
      </c>
      <c r="F303" s="446">
        <v>850000</v>
      </c>
      <c r="G303" s="446">
        <v>0</v>
      </c>
      <c r="H303" s="446">
        <v>850000</v>
      </c>
      <c r="I303" s="447">
        <v>0</v>
      </c>
      <c r="J303" s="443"/>
      <c r="K303" s="448">
        <v>42366</v>
      </c>
      <c r="L303" s="448"/>
      <c r="M303" s="443" t="s">
        <v>882</v>
      </c>
      <c r="N303" s="443" t="s">
        <v>1990</v>
      </c>
      <c r="O303" s="443" t="s">
        <v>198</v>
      </c>
      <c r="P303" s="443" t="s">
        <v>805</v>
      </c>
      <c r="Q303" s="297"/>
      <c r="R303" s="297"/>
      <c r="S303" s="297"/>
      <c r="T303" s="297"/>
      <c r="U303" s="297"/>
      <c r="V303" s="297"/>
      <c r="W303" s="297"/>
      <c r="X303" s="297"/>
      <c r="Y303" s="297"/>
      <c r="Z303" s="297"/>
      <c r="AA303" s="297"/>
      <c r="AB303" s="297"/>
      <c r="AC303" s="297"/>
      <c r="AD303" s="297"/>
      <c r="AE303" s="297"/>
      <c r="AF303" s="297"/>
      <c r="AG303" s="297"/>
      <c r="AH303" s="297"/>
      <c r="AI303" s="297"/>
      <c r="AJ303" s="297"/>
      <c r="AK303" s="297"/>
      <c r="AL303" s="297"/>
      <c r="AM303" s="297"/>
      <c r="AN303" s="297"/>
      <c r="AO303" s="297"/>
      <c r="AP303" s="297"/>
      <c r="AQ303" s="297"/>
      <c r="AR303" s="297"/>
      <c r="AS303" s="297"/>
      <c r="AT303" s="297"/>
      <c r="AU303" s="297"/>
      <c r="AV303" s="297"/>
      <c r="AW303" s="297"/>
      <c r="AX303" s="297"/>
      <c r="AY303" s="297"/>
      <c r="AZ303" s="297"/>
      <c r="BA303" s="297"/>
      <c r="BB303" s="297"/>
      <c r="BC303" s="297"/>
      <c r="BD303" s="297"/>
      <c r="BE303" s="297"/>
      <c r="BF303" s="297"/>
      <c r="BG303" s="297"/>
      <c r="BH303" s="297"/>
      <c r="BI303" s="297"/>
      <c r="BJ303" s="297"/>
      <c r="BK303" s="297"/>
      <c r="BL303" s="297"/>
    </row>
    <row r="304" spans="1:64" s="88" customFormat="1" ht="25.5" x14ac:dyDescent="0.2">
      <c r="A304" s="263">
        <v>302</v>
      </c>
      <c r="B304" s="204" t="s">
        <v>826</v>
      </c>
      <c r="C304" s="960" t="s">
        <v>1433</v>
      </c>
      <c r="D304" s="204" t="s">
        <v>1434</v>
      </c>
      <c r="E304" s="205">
        <v>43.3</v>
      </c>
      <c r="F304" s="206">
        <v>1040872.32</v>
      </c>
      <c r="G304" s="206">
        <v>0</v>
      </c>
      <c r="H304" s="206">
        <v>1040872.32</v>
      </c>
      <c r="I304" s="207">
        <v>0</v>
      </c>
      <c r="J304" s="252">
        <v>1174117.3899999999</v>
      </c>
      <c r="K304" s="208">
        <v>43717</v>
      </c>
      <c r="L304" s="208"/>
      <c r="M304" s="204" t="s">
        <v>1435</v>
      </c>
      <c r="N304" s="204"/>
      <c r="O304" s="204" t="s">
        <v>198</v>
      </c>
      <c r="P304" s="204" t="s">
        <v>766</v>
      </c>
      <c r="Q304" s="297"/>
      <c r="R304" s="297"/>
      <c r="S304" s="297"/>
      <c r="T304" s="297"/>
      <c r="U304" s="297"/>
      <c r="V304" s="297"/>
      <c r="W304" s="297"/>
      <c r="X304" s="297"/>
      <c r="Y304" s="297"/>
      <c r="Z304" s="297"/>
      <c r="AA304" s="297"/>
      <c r="AB304" s="297"/>
      <c r="AC304" s="297"/>
      <c r="AD304" s="297"/>
      <c r="AE304" s="297"/>
      <c r="AF304" s="297"/>
      <c r="AG304" s="297"/>
      <c r="AH304" s="297"/>
      <c r="AI304" s="297"/>
      <c r="AJ304" s="297"/>
      <c r="AK304" s="297"/>
      <c r="AL304" s="297"/>
      <c r="AM304" s="297"/>
      <c r="AN304" s="297"/>
      <c r="AO304" s="297"/>
      <c r="AP304" s="297"/>
      <c r="AQ304" s="297"/>
      <c r="AR304" s="297"/>
      <c r="AS304" s="297"/>
      <c r="AT304" s="297"/>
      <c r="AU304" s="297"/>
      <c r="AV304" s="297"/>
      <c r="AW304" s="297"/>
      <c r="AX304" s="297"/>
      <c r="AY304" s="297"/>
      <c r="AZ304" s="297"/>
      <c r="BA304" s="297"/>
      <c r="BB304" s="297"/>
      <c r="BC304" s="297"/>
      <c r="BD304" s="297"/>
      <c r="BE304" s="297"/>
      <c r="BF304" s="297"/>
      <c r="BG304" s="297"/>
      <c r="BH304" s="297"/>
      <c r="BI304" s="297"/>
      <c r="BJ304" s="297"/>
      <c r="BK304" s="297"/>
      <c r="BL304" s="297"/>
    </row>
    <row r="305" spans="1:64" s="88" customFormat="1" ht="25.5" x14ac:dyDescent="0.2">
      <c r="A305" s="263">
        <v>303</v>
      </c>
      <c r="B305" s="204" t="s">
        <v>826</v>
      </c>
      <c r="C305" s="960" t="s">
        <v>1439</v>
      </c>
      <c r="D305" s="204" t="s">
        <v>1440</v>
      </c>
      <c r="E305" s="205">
        <v>33.6</v>
      </c>
      <c r="F305" s="206">
        <v>885339.54</v>
      </c>
      <c r="G305" s="206">
        <v>0</v>
      </c>
      <c r="H305" s="206">
        <v>885339.54</v>
      </c>
      <c r="I305" s="207">
        <v>0</v>
      </c>
      <c r="J305" s="249">
        <v>622923.23</v>
      </c>
      <c r="K305" s="208">
        <v>43717</v>
      </c>
      <c r="L305" s="208"/>
      <c r="M305" s="204" t="s">
        <v>1441</v>
      </c>
      <c r="N305" s="204"/>
      <c r="O305" s="204" t="s">
        <v>198</v>
      </c>
      <c r="P305" s="204" t="s">
        <v>766</v>
      </c>
      <c r="Q305" s="297"/>
      <c r="R305" s="297"/>
      <c r="S305" s="297"/>
      <c r="T305" s="297"/>
      <c r="U305" s="297"/>
      <c r="V305" s="297"/>
      <c r="W305" s="297"/>
      <c r="X305" s="297"/>
      <c r="Y305" s="297"/>
      <c r="Z305" s="297"/>
      <c r="AA305" s="297"/>
      <c r="AB305" s="297"/>
      <c r="AC305" s="297"/>
      <c r="AD305" s="297"/>
      <c r="AE305" s="297"/>
      <c r="AF305" s="297"/>
      <c r="AG305" s="297"/>
      <c r="AH305" s="297"/>
      <c r="AI305" s="297"/>
      <c r="AJ305" s="297"/>
      <c r="AK305" s="297"/>
      <c r="AL305" s="297"/>
      <c r="AM305" s="297"/>
      <c r="AN305" s="297"/>
      <c r="AO305" s="297"/>
      <c r="AP305" s="297"/>
      <c r="AQ305" s="297"/>
      <c r="AR305" s="297"/>
      <c r="AS305" s="297"/>
      <c r="AT305" s="297"/>
      <c r="AU305" s="297"/>
      <c r="AV305" s="297"/>
      <c r="AW305" s="297"/>
      <c r="AX305" s="297"/>
      <c r="AY305" s="297"/>
      <c r="AZ305" s="297"/>
      <c r="BA305" s="297"/>
      <c r="BB305" s="297"/>
      <c r="BC305" s="297"/>
      <c r="BD305" s="297"/>
      <c r="BE305" s="297"/>
      <c r="BF305" s="297"/>
      <c r="BG305" s="297"/>
      <c r="BH305" s="297"/>
      <c r="BI305" s="297"/>
      <c r="BJ305" s="297"/>
      <c r="BK305" s="297"/>
      <c r="BL305" s="297"/>
    </row>
    <row r="306" spans="1:64" s="88" customFormat="1" ht="102" x14ac:dyDescent="0.2">
      <c r="A306" s="263">
        <v>304</v>
      </c>
      <c r="B306" s="204" t="s">
        <v>758</v>
      </c>
      <c r="C306" s="960" t="s">
        <v>885</v>
      </c>
      <c r="D306" s="204" t="s">
        <v>886</v>
      </c>
      <c r="E306" s="205">
        <v>39.9</v>
      </c>
      <c r="F306" s="206">
        <v>1320000</v>
      </c>
      <c r="G306" s="206">
        <v>0</v>
      </c>
      <c r="H306" s="206">
        <v>1320000</v>
      </c>
      <c r="I306" s="207">
        <v>0</v>
      </c>
      <c r="J306" s="204"/>
      <c r="K306" s="208">
        <v>42444</v>
      </c>
      <c r="L306" s="208"/>
      <c r="M306" s="204" t="s">
        <v>884</v>
      </c>
      <c r="N306" s="204"/>
      <c r="O306" s="204" t="s">
        <v>198</v>
      </c>
      <c r="P306" s="204" t="s">
        <v>1336</v>
      </c>
      <c r="Q306" s="297"/>
      <c r="R306" s="297"/>
      <c r="S306" s="297"/>
      <c r="T306" s="297"/>
      <c r="U306" s="297"/>
      <c r="V306" s="297"/>
      <c r="W306" s="297"/>
      <c r="X306" s="297"/>
      <c r="Y306" s="297"/>
      <c r="Z306" s="297"/>
      <c r="AA306" s="297"/>
      <c r="AB306" s="297"/>
      <c r="AC306" s="297"/>
      <c r="AD306" s="297"/>
      <c r="AE306" s="297"/>
      <c r="AF306" s="297"/>
      <c r="AG306" s="297"/>
      <c r="AH306" s="297"/>
      <c r="AI306" s="297"/>
      <c r="AJ306" s="297"/>
      <c r="AK306" s="297"/>
      <c r="AL306" s="297"/>
      <c r="AM306" s="297"/>
      <c r="AN306" s="297"/>
      <c r="AO306" s="297"/>
      <c r="AP306" s="297"/>
      <c r="AQ306" s="297"/>
      <c r="AR306" s="297"/>
      <c r="AS306" s="297"/>
      <c r="AT306" s="297"/>
      <c r="AU306" s="297"/>
      <c r="AV306" s="297"/>
      <c r="AW306" s="297"/>
      <c r="AX306" s="297"/>
      <c r="AY306" s="297"/>
      <c r="AZ306" s="297"/>
      <c r="BA306" s="297"/>
      <c r="BB306" s="297"/>
      <c r="BC306" s="297"/>
      <c r="BD306" s="297"/>
      <c r="BE306" s="297"/>
      <c r="BF306" s="297"/>
      <c r="BG306" s="297"/>
      <c r="BH306" s="297"/>
      <c r="BI306" s="297"/>
      <c r="BJ306" s="297"/>
      <c r="BK306" s="297"/>
      <c r="BL306" s="297"/>
    </row>
    <row r="307" spans="1:64" s="88" customFormat="1" ht="25.5" x14ac:dyDescent="0.2">
      <c r="A307" s="263">
        <v>305</v>
      </c>
      <c r="B307" s="204" t="s">
        <v>758</v>
      </c>
      <c r="C307" s="960" t="s">
        <v>1445</v>
      </c>
      <c r="D307" s="204" t="s">
        <v>1446</v>
      </c>
      <c r="E307" s="205">
        <v>37.299999999999997</v>
      </c>
      <c r="F307" s="206">
        <v>961235.88</v>
      </c>
      <c r="G307" s="206">
        <v>0</v>
      </c>
      <c r="H307" s="206">
        <v>961235.88</v>
      </c>
      <c r="I307" s="207">
        <v>0</v>
      </c>
      <c r="J307" s="221">
        <v>542146.55000000005</v>
      </c>
      <c r="K307" s="208">
        <v>43686</v>
      </c>
      <c r="L307" s="208" t="s">
        <v>805</v>
      </c>
      <c r="M307" s="204" t="s">
        <v>1447</v>
      </c>
      <c r="N307" s="204" t="s">
        <v>805</v>
      </c>
      <c r="O307" s="204" t="s">
        <v>198</v>
      </c>
      <c r="P307" s="204" t="s">
        <v>766</v>
      </c>
      <c r="Q307" s="297"/>
      <c r="R307" s="297"/>
      <c r="S307" s="297"/>
      <c r="T307" s="297"/>
      <c r="U307" s="297"/>
      <c r="V307" s="297"/>
      <c r="W307" s="297"/>
      <c r="X307" s="297"/>
      <c r="Y307" s="297"/>
      <c r="Z307" s="297"/>
      <c r="AA307" s="297"/>
      <c r="AB307" s="297"/>
      <c r="AC307" s="297"/>
      <c r="AD307" s="297"/>
      <c r="AE307" s="297"/>
      <c r="AF307" s="297"/>
      <c r="AG307" s="297"/>
      <c r="AH307" s="297"/>
      <c r="AI307" s="297"/>
      <c r="AJ307" s="297"/>
      <c r="AK307" s="297"/>
      <c r="AL307" s="297"/>
      <c r="AM307" s="297"/>
      <c r="AN307" s="297"/>
      <c r="AO307" s="297"/>
      <c r="AP307" s="297"/>
      <c r="AQ307" s="297"/>
      <c r="AR307" s="297"/>
      <c r="AS307" s="297"/>
      <c r="AT307" s="297"/>
      <c r="AU307" s="297"/>
      <c r="AV307" s="297"/>
      <c r="AW307" s="297"/>
      <c r="AX307" s="297"/>
      <c r="AY307" s="297"/>
      <c r="AZ307" s="297"/>
      <c r="BA307" s="297"/>
      <c r="BB307" s="297"/>
      <c r="BC307" s="297"/>
      <c r="BD307" s="297"/>
      <c r="BE307" s="297"/>
      <c r="BF307" s="297"/>
      <c r="BG307" s="297"/>
      <c r="BH307" s="297"/>
      <c r="BI307" s="297"/>
      <c r="BJ307" s="297"/>
      <c r="BK307" s="297"/>
      <c r="BL307" s="297"/>
    </row>
    <row r="308" spans="1:64" s="88" customFormat="1" ht="89.25" x14ac:dyDescent="0.2">
      <c r="A308" s="263">
        <v>306</v>
      </c>
      <c r="B308" s="204" t="s">
        <v>758</v>
      </c>
      <c r="C308" s="960" t="s">
        <v>887</v>
      </c>
      <c r="D308" s="204" t="s">
        <v>888</v>
      </c>
      <c r="E308" s="205">
        <v>48.7</v>
      </c>
      <c r="F308" s="206">
        <v>1320000</v>
      </c>
      <c r="G308" s="206">
        <v>0</v>
      </c>
      <c r="H308" s="206">
        <v>1320000</v>
      </c>
      <c r="I308" s="207">
        <v>0</v>
      </c>
      <c r="J308" s="204"/>
      <c r="K308" s="208">
        <v>42446</v>
      </c>
      <c r="L308" s="208"/>
      <c r="M308" s="204" t="s">
        <v>889</v>
      </c>
      <c r="N308" s="204"/>
      <c r="O308" s="204" t="s">
        <v>198</v>
      </c>
      <c r="P308" s="204" t="s">
        <v>1337</v>
      </c>
      <c r="Q308" s="297"/>
      <c r="R308" s="297"/>
      <c r="S308" s="297"/>
      <c r="T308" s="297"/>
      <c r="U308" s="297"/>
      <c r="V308" s="297"/>
      <c r="W308" s="297"/>
      <c r="X308" s="297"/>
      <c r="Y308" s="297"/>
      <c r="Z308" s="297"/>
      <c r="AA308" s="297"/>
      <c r="AB308" s="297"/>
      <c r="AC308" s="297"/>
      <c r="AD308" s="297"/>
      <c r="AE308" s="297"/>
      <c r="AF308" s="297"/>
      <c r="AG308" s="297"/>
      <c r="AH308" s="297"/>
      <c r="AI308" s="297"/>
      <c r="AJ308" s="297"/>
      <c r="AK308" s="297"/>
      <c r="AL308" s="297"/>
      <c r="AM308" s="297"/>
      <c r="AN308" s="297"/>
      <c r="AO308" s="297"/>
      <c r="AP308" s="297"/>
      <c r="AQ308" s="297"/>
      <c r="AR308" s="297"/>
      <c r="AS308" s="297"/>
      <c r="AT308" s="297"/>
      <c r="AU308" s="297"/>
      <c r="AV308" s="297"/>
      <c r="AW308" s="297"/>
      <c r="AX308" s="297"/>
      <c r="AY308" s="297"/>
      <c r="AZ308" s="297"/>
      <c r="BA308" s="297"/>
      <c r="BB308" s="297"/>
      <c r="BC308" s="297"/>
      <c r="BD308" s="297"/>
      <c r="BE308" s="297"/>
      <c r="BF308" s="297"/>
      <c r="BG308" s="297"/>
      <c r="BH308" s="297"/>
      <c r="BI308" s="297"/>
      <c r="BJ308" s="297"/>
      <c r="BK308" s="297"/>
      <c r="BL308" s="297"/>
    </row>
    <row r="309" spans="1:64" s="88" customFormat="1" ht="89.25" x14ac:dyDescent="0.2">
      <c r="A309" s="263">
        <v>307</v>
      </c>
      <c r="B309" s="204" t="s">
        <v>758</v>
      </c>
      <c r="C309" s="960" t="s">
        <v>890</v>
      </c>
      <c r="D309" s="204" t="s">
        <v>891</v>
      </c>
      <c r="E309" s="205">
        <v>48.5</v>
      </c>
      <c r="F309" s="206">
        <v>1320000</v>
      </c>
      <c r="G309" s="206">
        <v>0</v>
      </c>
      <c r="H309" s="206">
        <v>1320000</v>
      </c>
      <c r="I309" s="207">
        <v>0</v>
      </c>
      <c r="J309" s="204"/>
      <c r="K309" s="208">
        <v>42446</v>
      </c>
      <c r="L309" s="208"/>
      <c r="M309" s="204" t="s">
        <v>889</v>
      </c>
      <c r="N309" s="204"/>
      <c r="O309" s="204" t="s">
        <v>198</v>
      </c>
      <c r="P309" s="204" t="s">
        <v>1337</v>
      </c>
      <c r="Q309" s="297"/>
      <c r="R309" s="297"/>
      <c r="S309" s="297"/>
      <c r="T309" s="297"/>
      <c r="U309" s="297"/>
      <c r="V309" s="297"/>
      <c r="W309" s="297"/>
      <c r="X309" s="297"/>
      <c r="Y309" s="297"/>
      <c r="Z309" s="297"/>
      <c r="AA309" s="297"/>
      <c r="AB309" s="297"/>
      <c r="AC309" s="297"/>
      <c r="AD309" s="297"/>
      <c r="AE309" s="297"/>
      <c r="AF309" s="297"/>
      <c r="AG309" s="297"/>
      <c r="AH309" s="297"/>
      <c r="AI309" s="297"/>
      <c r="AJ309" s="297"/>
      <c r="AK309" s="297"/>
      <c r="AL309" s="297"/>
      <c r="AM309" s="297"/>
      <c r="AN309" s="297"/>
      <c r="AO309" s="297"/>
      <c r="AP309" s="297"/>
      <c r="AQ309" s="297"/>
      <c r="AR309" s="297"/>
      <c r="AS309" s="297"/>
      <c r="AT309" s="297"/>
      <c r="AU309" s="297"/>
      <c r="AV309" s="297"/>
      <c r="AW309" s="297"/>
      <c r="AX309" s="297"/>
      <c r="AY309" s="297"/>
      <c r="AZ309" s="297"/>
      <c r="BA309" s="297"/>
      <c r="BB309" s="297"/>
      <c r="BC309" s="297"/>
      <c r="BD309" s="297"/>
      <c r="BE309" s="297"/>
      <c r="BF309" s="297"/>
      <c r="BG309" s="297"/>
      <c r="BH309" s="297"/>
      <c r="BI309" s="297"/>
      <c r="BJ309" s="297"/>
      <c r="BK309" s="297"/>
      <c r="BL309" s="297"/>
    </row>
    <row r="310" spans="1:64" s="88" customFormat="1" ht="89.25" x14ac:dyDescent="0.2">
      <c r="A310" s="263">
        <v>308</v>
      </c>
      <c r="B310" s="204" t="s">
        <v>1706</v>
      </c>
      <c r="C310" s="960" t="s">
        <v>892</v>
      </c>
      <c r="D310" s="204" t="s">
        <v>893</v>
      </c>
      <c r="E310" s="205">
        <v>73.5</v>
      </c>
      <c r="F310" s="206">
        <v>2880000</v>
      </c>
      <c r="G310" s="206">
        <v>0</v>
      </c>
      <c r="H310" s="206">
        <v>2880000</v>
      </c>
      <c r="I310" s="207">
        <v>0</v>
      </c>
      <c r="J310" s="204"/>
      <c r="K310" s="208">
        <v>42451</v>
      </c>
      <c r="L310" s="208"/>
      <c r="M310" s="204" t="s">
        <v>894</v>
      </c>
      <c r="N310" s="204"/>
      <c r="O310" s="204" t="s">
        <v>198</v>
      </c>
      <c r="P310" s="204" t="s">
        <v>1338</v>
      </c>
      <c r="Q310" s="297"/>
      <c r="R310" s="297"/>
      <c r="S310" s="297"/>
      <c r="T310" s="297"/>
      <c r="U310" s="297"/>
      <c r="V310" s="297"/>
      <c r="W310" s="297"/>
      <c r="X310" s="297"/>
      <c r="Y310" s="297"/>
      <c r="Z310" s="297"/>
      <c r="AA310" s="297"/>
      <c r="AB310" s="297"/>
      <c r="AC310" s="297"/>
      <c r="AD310" s="297"/>
      <c r="AE310" s="297"/>
      <c r="AF310" s="297"/>
      <c r="AG310" s="297"/>
      <c r="AH310" s="297"/>
      <c r="AI310" s="297"/>
      <c r="AJ310" s="297"/>
      <c r="AK310" s="297"/>
      <c r="AL310" s="297"/>
      <c r="AM310" s="297"/>
      <c r="AN310" s="297"/>
      <c r="AO310" s="297"/>
      <c r="AP310" s="297"/>
      <c r="AQ310" s="297"/>
      <c r="AR310" s="297"/>
      <c r="AS310" s="297"/>
      <c r="AT310" s="297"/>
      <c r="AU310" s="297"/>
      <c r="AV310" s="297"/>
      <c r="AW310" s="297"/>
      <c r="AX310" s="297"/>
      <c r="AY310" s="297"/>
      <c r="AZ310" s="297"/>
      <c r="BA310" s="297"/>
      <c r="BB310" s="297"/>
      <c r="BC310" s="297"/>
      <c r="BD310" s="297"/>
      <c r="BE310" s="297"/>
      <c r="BF310" s="297"/>
      <c r="BG310" s="297"/>
      <c r="BH310" s="297"/>
      <c r="BI310" s="297"/>
      <c r="BJ310" s="297"/>
      <c r="BK310" s="297"/>
      <c r="BL310" s="297"/>
    </row>
    <row r="311" spans="1:64" s="88" customFormat="1" ht="25.5" x14ac:dyDescent="0.2">
      <c r="A311" s="263">
        <v>309</v>
      </c>
      <c r="B311" s="204" t="s">
        <v>758</v>
      </c>
      <c r="C311" s="960" t="s">
        <v>904</v>
      </c>
      <c r="D311" s="204" t="s">
        <v>905</v>
      </c>
      <c r="E311" s="205">
        <v>42.6</v>
      </c>
      <c r="F311" s="206">
        <v>1066500</v>
      </c>
      <c r="G311" s="206">
        <v>0</v>
      </c>
      <c r="H311" s="206">
        <v>1066500</v>
      </c>
      <c r="I311" s="207">
        <v>0</v>
      </c>
      <c r="J311" s="204"/>
      <c r="K311" s="208">
        <v>42605</v>
      </c>
      <c r="L311" s="208"/>
      <c r="M311" s="204" t="s">
        <v>906</v>
      </c>
      <c r="N311" s="204"/>
      <c r="O311" s="204" t="s">
        <v>198</v>
      </c>
      <c r="P311" s="204" t="s">
        <v>1339</v>
      </c>
      <c r="Q311" s="297"/>
      <c r="R311" s="297"/>
      <c r="S311" s="297"/>
      <c r="T311" s="297"/>
      <c r="U311" s="297"/>
      <c r="V311" s="297"/>
      <c r="W311" s="297"/>
      <c r="X311" s="297"/>
      <c r="Y311" s="297"/>
      <c r="Z311" s="297"/>
      <c r="AA311" s="297"/>
      <c r="AB311" s="297"/>
      <c r="AC311" s="297"/>
      <c r="AD311" s="297"/>
      <c r="AE311" s="297"/>
      <c r="AF311" s="297"/>
      <c r="AG311" s="297"/>
      <c r="AH311" s="297"/>
      <c r="AI311" s="297"/>
      <c r="AJ311" s="297"/>
      <c r="AK311" s="297"/>
      <c r="AL311" s="297"/>
      <c r="AM311" s="297"/>
      <c r="AN311" s="297"/>
      <c r="AO311" s="297"/>
      <c r="AP311" s="297"/>
      <c r="AQ311" s="297"/>
      <c r="AR311" s="297"/>
      <c r="AS311" s="297"/>
      <c r="AT311" s="297"/>
      <c r="AU311" s="297"/>
      <c r="AV311" s="297"/>
      <c r="AW311" s="297"/>
      <c r="AX311" s="297"/>
      <c r="AY311" s="297"/>
      <c r="AZ311" s="297"/>
      <c r="BA311" s="297"/>
      <c r="BB311" s="297"/>
      <c r="BC311" s="297"/>
      <c r="BD311" s="297"/>
      <c r="BE311" s="297"/>
      <c r="BF311" s="297"/>
      <c r="BG311" s="297"/>
      <c r="BH311" s="297"/>
      <c r="BI311" s="297"/>
      <c r="BJ311" s="297"/>
      <c r="BK311" s="297"/>
      <c r="BL311" s="297"/>
    </row>
    <row r="312" spans="1:64" s="88" customFormat="1" ht="25.5" x14ac:dyDescent="0.2">
      <c r="A312" s="263">
        <v>310</v>
      </c>
      <c r="B312" s="204" t="s">
        <v>758</v>
      </c>
      <c r="C312" s="960" t="s">
        <v>907</v>
      </c>
      <c r="D312" s="204" t="s">
        <v>908</v>
      </c>
      <c r="E312" s="205">
        <v>42</v>
      </c>
      <c r="F312" s="206">
        <v>1066500</v>
      </c>
      <c r="G312" s="206">
        <v>0</v>
      </c>
      <c r="H312" s="206">
        <v>1066500</v>
      </c>
      <c r="I312" s="207">
        <v>0</v>
      </c>
      <c r="J312" s="204"/>
      <c r="K312" s="208">
        <v>42605</v>
      </c>
      <c r="L312" s="208"/>
      <c r="M312" s="204" t="s">
        <v>909</v>
      </c>
      <c r="N312" s="204"/>
      <c r="O312" s="204" t="s">
        <v>198</v>
      </c>
      <c r="P312" s="204" t="s">
        <v>1340</v>
      </c>
      <c r="Q312" s="297"/>
      <c r="R312" s="297"/>
      <c r="S312" s="297"/>
      <c r="T312" s="297"/>
      <c r="U312" s="297"/>
      <c r="V312" s="297"/>
      <c r="W312" s="297"/>
      <c r="X312" s="297"/>
      <c r="Y312" s="297"/>
      <c r="Z312" s="297"/>
      <c r="AA312" s="297"/>
      <c r="AB312" s="297"/>
      <c r="AC312" s="297"/>
      <c r="AD312" s="297"/>
      <c r="AE312" s="297"/>
      <c r="AF312" s="297"/>
      <c r="AG312" s="297"/>
      <c r="AH312" s="297"/>
      <c r="AI312" s="297"/>
      <c r="AJ312" s="297"/>
      <c r="AK312" s="297"/>
      <c r="AL312" s="297"/>
      <c r="AM312" s="297"/>
      <c r="AN312" s="297"/>
      <c r="AO312" s="297"/>
      <c r="AP312" s="297"/>
      <c r="AQ312" s="297"/>
      <c r="AR312" s="297"/>
      <c r="AS312" s="297"/>
      <c r="AT312" s="297"/>
      <c r="AU312" s="297"/>
      <c r="AV312" s="297"/>
      <c r="AW312" s="297"/>
      <c r="AX312" s="297"/>
      <c r="AY312" s="297"/>
      <c r="AZ312" s="297"/>
      <c r="BA312" s="297"/>
      <c r="BB312" s="297"/>
      <c r="BC312" s="297"/>
      <c r="BD312" s="297"/>
      <c r="BE312" s="297"/>
      <c r="BF312" s="297"/>
      <c r="BG312" s="297"/>
      <c r="BH312" s="297"/>
      <c r="BI312" s="297"/>
      <c r="BJ312" s="297"/>
      <c r="BK312" s="297"/>
      <c r="BL312" s="297"/>
    </row>
    <row r="313" spans="1:64" s="88" customFormat="1" ht="25.5" x14ac:dyDescent="0.2">
      <c r="A313" s="263">
        <v>311</v>
      </c>
      <c r="B313" s="204" t="s">
        <v>758</v>
      </c>
      <c r="C313" s="960" t="s">
        <v>925</v>
      </c>
      <c r="D313" s="204" t="s">
        <v>910</v>
      </c>
      <c r="E313" s="205">
        <v>42.1</v>
      </c>
      <c r="F313" s="206">
        <v>1066500</v>
      </c>
      <c r="G313" s="206">
        <v>0</v>
      </c>
      <c r="H313" s="206">
        <v>1066500</v>
      </c>
      <c r="I313" s="207">
        <v>0</v>
      </c>
      <c r="J313" s="204"/>
      <c r="K313" s="208">
        <v>42605</v>
      </c>
      <c r="L313" s="208"/>
      <c r="M313" s="204" t="s">
        <v>911</v>
      </c>
      <c r="N313" s="204"/>
      <c r="O313" s="204" t="s">
        <v>198</v>
      </c>
      <c r="P313" s="204" t="s">
        <v>1341</v>
      </c>
      <c r="Q313" s="297"/>
      <c r="R313" s="297"/>
      <c r="S313" s="297"/>
      <c r="T313" s="297"/>
      <c r="U313" s="297"/>
      <c r="V313" s="297"/>
      <c r="W313" s="297"/>
      <c r="X313" s="297"/>
      <c r="Y313" s="297"/>
      <c r="Z313" s="297"/>
      <c r="AA313" s="297"/>
      <c r="AB313" s="297"/>
      <c r="AC313" s="297"/>
      <c r="AD313" s="297"/>
      <c r="AE313" s="297"/>
      <c r="AF313" s="297"/>
      <c r="AG313" s="297"/>
      <c r="AH313" s="297"/>
      <c r="AI313" s="297"/>
      <c r="AJ313" s="297"/>
      <c r="AK313" s="297"/>
      <c r="AL313" s="297"/>
      <c r="AM313" s="297"/>
      <c r="AN313" s="297"/>
      <c r="AO313" s="297"/>
      <c r="AP313" s="297"/>
      <c r="AQ313" s="297"/>
      <c r="AR313" s="297"/>
      <c r="AS313" s="297"/>
      <c r="AT313" s="297"/>
      <c r="AU313" s="297"/>
      <c r="AV313" s="297"/>
      <c r="AW313" s="297"/>
      <c r="AX313" s="297"/>
      <c r="AY313" s="297"/>
      <c r="AZ313" s="297"/>
      <c r="BA313" s="297"/>
      <c r="BB313" s="297"/>
      <c r="BC313" s="297"/>
      <c r="BD313" s="297"/>
      <c r="BE313" s="297"/>
      <c r="BF313" s="297"/>
      <c r="BG313" s="297"/>
      <c r="BH313" s="297"/>
      <c r="BI313" s="297"/>
      <c r="BJ313" s="297"/>
      <c r="BK313" s="297"/>
      <c r="BL313" s="297"/>
    </row>
    <row r="314" spans="1:64" s="88" customFormat="1" ht="63.75" x14ac:dyDescent="0.2">
      <c r="A314" s="263">
        <v>312</v>
      </c>
      <c r="B314" s="443" t="s">
        <v>758</v>
      </c>
      <c r="C314" s="444" t="s">
        <v>912</v>
      </c>
      <c r="D314" s="443" t="s">
        <v>913</v>
      </c>
      <c r="E314" s="445">
        <v>42.3</v>
      </c>
      <c r="F314" s="446">
        <v>1066500</v>
      </c>
      <c r="G314" s="446">
        <v>0</v>
      </c>
      <c r="H314" s="446">
        <v>1066500</v>
      </c>
      <c r="I314" s="447">
        <v>0</v>
      </c>
      <c r="J314" s="443"/>
      <c r="K314" s="448">
        <v>42605</v>
      </c>
      <c r="L314" s="448">
        <v>44550</v>
      </c>
      <c r="M314" s="443" t="s">
        <v>914</v>
      </c>
      <c r="N314" s="443" t="s">
        <v>1985</v>
      </c>
      <c r="O314" s="443" t="s">
        <v>198</v>
      </c>
      <c r="P314" s="443" t="s">
        <v>805</v>
      </c>
      <c r="Q314" s="297"/>
      <c r="R314" s="297"/>
      <c r="S314" s="297"/>
      <c r="T314" s="297"/>
      <c r="U314" s="297"/>
      <c r="V314" s="297"/>
      <c r="W314" s="297"/>
      <c r="X314" s="297"/>
      <c r="Y314" s="297"/>
      <c r="Z314" s="297"/>
      <c r="AA314" s="297"/>
      <c r="AB314" s="297"/>
      <c r="AC314" s="297"/>
      <c r="AD314" s="297"/>
      <c r="AE314" s="297"/>
      <c r="AF314" s="297"/>
      <c r="AG314" s="297"/>
      <c r="AH314" s="297"/>
      <c r="AI314" s="297"/>
      <c r="AJ314" s="297"/>
      <c r="AK314" s="297"/>
      <c r="AL314" s="297"/>
      <c r="AM314" s="297"/>
      <c r="AN314" s="297"/>
      <c r="AO314" s="297"/>
      <c r="AP314" s="297"/>
      <c r="AQ314" s="297"/>
      <c r="AR314" s="297"/>
      <c r="AS314" s="297"/>
      <c r="AT314" s="297"/>
      <c r="AU314" s="297"/>
      <c r="AV314" s="297"/>
      <c r="AW314" s="297"/>
      <c r="AX314" s="297"/>
      <c r="AY314" s="297"/>
      <c r="AZ314" s="297"/>
      <c r="BA314" s="297"/>
      <c r="BB314" s="297"/>
      <c r="BC314" s="297"/>
      <c r="BD314" s="297"/>
      <c r="BE314" s="297"/>
      <c r="BF314" s="297"/>
      <c r="BG314" s="297"/>
      <c r="BH314" s="297"/>
      <c r="BI314" s="297"/>
      <c r="BJ314" s="297"/>
      <c r="BK314" s="297"/>
      <c r="BL314" s="297"/>
    </row>
    <row r="315" spans="1:64" s="88" customFormat="1" ht="25.5" x14ac:dyDescent="0.2">
      <c r="A315" s="263">
        <v>313</v>
      </c>
      <c r="B315" s="204" t="s">
        <v>758</v>
      </c>
      <c r="C315" s="960" t="s">
        <v>915</v>
      </c>
      <c r="D315" s="204" t="s">
        <v>916</v>
      </c>
      <c r="E315" s="205">
        <v>42.4</v>
      </c>
      <c r="F315" s="206">
        <v>1066500</v>
      </c>
      <c r="G315" s="206">
        <v>0</v>
      </c>
      <c r="H315" s="206">
        <v>1066500</v>
      </c>
      <c r="I315" s="207">
        <v>0</v>
      </c>
      <c r="J315" s="204"/>
      <c r="K315" s="208">
        <v>42605</v>
      </c>
      <c r="L315" s="208"/>
      <c r="M315" s="204" t="s">
        <v>917</v>
      </c>
      <c r="N315" s="204"/>
      <c r="O315" s="204" t="s">
        <v>198</v>
      </c>
      <c r="P315" s="204" t="s">
        <v>926</v>
      </c>
      <c r="Q315" s="297"/>
      <c r="R315" s="297"/>
      <c r="S315" s="297"/>
      <c r="T315" s="297"/>
      <c r="U315" s="297"/>
      <c r="V315" s="297"/>
      <c r="W315" s="297"/>
      <c r="X315" s="297"/>
      <c r="Y315" s="297"/>
      <c r="Z315" s="297"/>
      <c r="AA315" s="297"/>
      <c r="AB315" s="297"/>
      <c r="AC315" s="297"/>
      <c r="AD315" s="297"/>
      <c r="AE315" s="297"/>
      <c r="AF315" s="297"/>
      <c r="AG315" s="297"/>
      <c r="AH315" s="297"/>
      <c r="AI315" s="297"/>
      <c r="AJ315" s="297"/>
      <c r="AK315" s="297"/>
      <c r="AL315" s="297"/>
      <c r="AM315" s="297"/>
      <c r="AN315" s="297"/>
      <c r="AO315" s="297"/>
      <c r="AP315" s="297"/>
      <c r="AQ315" s="297"/>
      <c r="AR315" s="297"/>
      <c r="AS315" s="297"/>
      <c r="AT315" s="297"/>
      <c r="AU315" s="297"/>
      <c r="AV315" s="297"/>
      <c r="AW315" s="297"/>
      <c r="AX315" s="297"/>
      <c r="AY315" s="297"/>
      <c r="AZ315" s="297"/>
      <c r="BA315" s="297"/>
      <c r="BB315" s="297"/>
      <c r="BC315" s="297"/>
      <c r="BD315" s="297"/>
      <c r="BE315" s="297"/>
      <c r="BF315" s="297"/>
      <c r="BG315" s="297"/>
      <c r="BH315" s="297"/>
      <c r="BI315" s="297"/>
      <c r="BJ315" s="297"/>
      <c r="BK315" s="297"/>
      <c r="BL315" s="297"/>
    </row>
    <row r="316" spans="1:64" s="88" customFormat="1" ht="25.5" x14ac:dyDescent="0.2">
      <c r="A316" s="263">
        <v>314</v>
      </c>
      <c r="B316" s="204" t="s">
        <v>758</v>
      </c>
      <c r="C316" s="960" t="s">
        <v>918</v>
      </c>
      <c r="D316" s="204" t="s">
        <v>919</v>
      </c>
      <c r="E316" s="205">
        <v>42.1</v>
      </c>
      <c r="F316" s="206">
        <v>1066500</v>
      </c>
      <c r="G316" s="206">
        <v>0</v>
      </c>
      <c r="H316" s="206">
        <v>1066500</v>
      </c>
      <c r="I316" s="207">
        <v>0</v>
      </c>
      <c r="J316" s="204"/>
      <c r="K316" s="208">
        <v>42605</v>
      </c>
      <c r="L316" s="208"/>
      <c r="M316" s="204" t="s">
        <v>920</v>
      </c>
      <c r="N316" s="204"/>
      <c r="O316" s="204" t="s">
        <v>198</v>
      </c>
      <c r="P316" s="204" t="s">
        <v>1342</v>
      </c>
      <c r="Q316" s="297"/>
      <c r="R316" s="297"/>
      <c r="S316" s="297"/>
      <c r="T316" s="297"/>
      <c r="U316" s="297"/>
      <c r="V316" s="297"/>
      <c r="W316" s="297"/>
      <c r="X316" s="297"/>
      <c r="Y316" s="297"/>
      <c r="Z316" s="297"/>
      <c r="AA316" s="297"/>
      <c r="AB316" s="297"/>
      <c r="AC316" s="297"/>
      <c r="AD316" s="297"/>
      <c r="AE316" s="297"/>
      <c r="AF316" s="297"/>
      <c r="AG316" s="297"/>
      <c r="AH316" s="297"/>
      <c r="AI316" s="297"/>
      <c r="AJ316" s="297"/>
      <c r="AK316" s="297"/>
      <c r="AL316" s="297"/>
      <c r="AM316" s="297"/>
      <c r="AN316" s="297"/>
      <c r="AO316" s="297"/>
      <c r="AP316" s="297"/>
      <c r="AQ316" s="297"/>
      <c r="AR316" s="297"/>
      <c r="AS316" s="297"/>
      <c r="AT316" s="297"/>
      <c r="AU316" s="297"/>
      <c r="AV316" s="297"/>
      <c r="AW316" s="297"/>
      <c r="AX316" s="297"/>
      <c r="AY316" s="297"/>
      <c r="AZ316" s="297"/>
      <c r="BA316" s="297"/>
      <c r="BB316" s="297"/>
      <c r="BC316" s="297"/>
      <c r="BD316" s="297"/>
      <c r="BE316" s="297"/>
      <c r="BF316" s="297"/>
      <c r="BG316" s="297"/>
      <c r="BH316" s="297"/>
      <c r="BI316" s="297"/>
      <c r="BJ316" s="297"/>
      <c r="BK316" s="297"/>
      <c r="BL316" s="297"/>
    </row>
    <row r="317" spans="1:64" s="88" customFormat="1" ht="38.25" x14ac:dyDescent="0.2">
      <c r="A317" s="263">
        <v>315</v>
      </c>
      <c r="B317" s="204" t="s">
        <v>758</v>
      </c>
      <c r="C317" s="960" t="s">
        <v>1743</v>
      </c>
      <c r="D317" s="204" t="s">
        <v>928</v>
      </c>
      <c r="E317" s="205">
        <v>40.5</v>
      </c>
      <c r="F317" s="206">
        <v>1066500</v>
      </c>
      <c r="G317" s="206">
        <v>0</v>
      </c>
      <c r="H317" s="206">
        <v>1066500</v>
      </c>
      <c r="I317" s="207">
        <v>0</v>
      </c>
      <c r="J317" s="204"/>
      <c r="K317" s="208">
        <v>42628</v>
      </c>
      <c r="L317" s="208"/>
      <c r="M317" s="204" t="s">
        <v>927</v>
      </c>
      <c r="N317" s="204"/>
      <c r="O317" s="204" t="s">
        <v>198</v>
      </c>
      <c r="P317" s="204" t="s">
        <v>1343</v>
      </c>
      <c r="Q317" s="297"/>
      <c r="R317" s="297"/>
      <c r="S317" s="297"/>
      <c r="T317" s="297"/>
      <c r="U317" s="297"/>
      <c r="V317" s="297"/>
      <c r="W317" s="297"/>
      <c r="X317" s="297"/>
      <c r="Y317" s="297"/>
      <c r="Z317" s="297"/>
      <c r="AA317" s="297"/>
      <c r="AB317" s="297"/>
      <c r="AC317" s="297"/>
      <c r="AD317" s="297"/>
      <c r="AE317" s="297"/>
      <c r="AF317" s="297"/>
      <c r="AG317" s="297"/>
      <c r="AH317" s="297"/>
      <c r="AI317" s="297"/>
      <c r="AJ317" s="297"/>
      <c r="AK317" s="297"/>
      <c r="AL317" s="297"/>
      <c r="AM317" s="297"/>
      <c r="AN317" s="297"/>
      <c r="AO317" s="297"/>
      <c r="AP317" s="297"/>
      <c r="AQ317" s="297"/>
      <c r="AR317" s="297"/>
      <c r="AS317" s="297"/>
      <c r="AT317" s="297"/>
      <c r="AU317" s="297"/>
      <c r="AV317" s="297"/>
      <c r="AW317" s="297"/>
      <c r="AX317" s="297"/>
      <c r="AY317" s="297"/>
      <c r="AZ317" s="297"/>
      <c r="BA317" s="297"/>
      <c r="BB317" s="297"/>
      <c r="BC317" s="297"/>
      <c r="BD317" s="297"/>
      <c r="BE317" s="297"/>
      <c r="BF317" s="297"/>
      <c r="BG317" s="297"/>
      <c r="BH317" s="297"/>
      <c r="BI317" s="297"/>
      <c r="BJ317" s="297"/>
      <c r="BK317" s="297"/>
      <c r="BL317" s="297"/>
    </row>
    <row r="318" spans="1:64" s="88" customFormat="1" ht="38.25" x14ac:dyDescent="0.2">
      <c r="A318" s="263">
        <v>316</v>
      </c>
      <c r="B318" s="204" t="s">
        <v>758</v>
      </c>
      <c r="C318" s="960" t="s">
        <v>1744</v>
      </c>
      <c r="D318" s="204" t="s">
        <v>929</v>
      </c>
      <c r="E318" s="205">
        <v>40.5</v>
      </c>
      <c r="F318" s="206">
        <v>1066500</v>
      </c>
      <c r="G318" s="206">
        <v>0</v>
      </c>
      <c r="H318" s="206">
        <v>1066500</v>
      </c>
      <c r="I318" s="207">
        <v>0</v>
      </c>
      <c r="J318" s="204"/>
      <c r="K318" s="208">
        <v>42628</v>
      </c>
      <c r="L318" s="208"/>
      <c r="M318" s="204" t="s">
        <v>930</v>
      </c>
      <c r="N318" s="204"/>
      <c r="O318" s="204" t="s">
        <v>198</v>
      </c>
      <c r="P318" s="204" t="s">
        <v>1344</v>
      </c>
      <c r="Q318" s="297"/>
      <c r="R318" s="297"/>
      <c r="S318" s="297"/>
      <c r="T318" s="297"/>
      <c r="U318" s="297"/>
      <c r="V318" s="297"/>
      <c r="W318" s="297"/>
      <c r="X318" s="297"/>
      <c r="Y318" s="297"/>
      <c r="Z318" s="297"/>
      <c r="AA318" s="297"/>
      <c r="AB318" s="297"/>
      <c r="AC318" s="297"/>
      <c r="AD318" s="297"/>
      <c r="AE318" s="297"/>
      <c r="AF318" s="297"/>
      <c r="AG318" s="297"/>
      <c r="AH318" s="297"/>
      <c r="AI318" s="297"/>
      <c r="AJ318" s="297"/>
      <c r="AK318" s="297"/>
      <c r="AL318" s="297"/>
      <c r="AM318" s="297"/>
      <c r="AN318" s="297"/>
      <c r="AO318" s="297"/>
      <c r="AP318" s="297"/>
      <c r="AQ318" s="297"/>
      <c r="AR318" s="297"/>
      <c r="AS318" s="297"/>
      <c r="AT318" s="297"/>
      <c r="AU318" s="297"/>
      <c r="AV318" s="297"/>
      <c r="AW318" s="297"/>
      <c r="AX318" s="297"/>
      <c r="AY318" s="297"/>
      <c r="AZ318" s="297"/>
      <c r="BA318" s="297"/>
      <c r="BB318" s="297"/>
      <c r="BC318" s="297"/>
      <c r="BD318" s="297"/>
      <c r="BE318" s="297"/>
      <c r="BF318" s="297"/>
      <c r="BG318" s="297"/>
      <c r="BH318" s="297"/>
      <c r="BI318" s="297"/>
      <c r="BJ318" s="297"/>
      <c r="BK318" s="297"/>
      <c r="BL318" s="297"/>
    </row>
    <row r="319" spans="1:64" s="88" customFormat="1" ht="25.5" x14ac:dyDescent="0.2">
      <c r="A319" s="263">
        <v>317</v>
      </c>
      <c r="B319" s="204" t="s">
        <v>758</v>
      </c>
      <c r="C319" s="960" t="s">
        <v>1745</v>
      </c>
      <c r="D319" s="204" t="s">
        <v>931</v>
      </c>
      <c r="E319" s="205">
        <v>40.5</v>
      </c>
      <c r="F319" s="206">
        <v>1066500</v>
      </c>
      <c r="G319" s="206">
        <v>0</v>
      </c>
      <c r="H319" s="206">
        <v>1066500</v>
      </c>
      <c r="I319" s="207">
        <v>0</v>
      </c>
      <c r="J319" s="204"/>
      <c r="K319" s="208">
        <v>42628</v>
      </c>
      <c r="L319" s="208"/>
      <c r="M319" s="204" t="s">
        <v>932</v>
      </c>
      <c r="N319" s="204"/>
      <c r="O319" s="204" t="s">
        <v>198</v>
      </c>
      <c r="P319" s="204" t="s">
        <v>1345</v>
      </c>
      <c r="Q319" s="297"/>
      <c r="R319" s="297"/>
      <c r="S319" s="297"/>
      <c r="T319" s="297"/>
      <c r="U319" s="297"/>
      <c r="V319" s="297"/>
      <c r="W319" s="297"/>
      <c r="X319" s="297"/>
      <c r="Y319" s="297"/>
      <c r="Z319" s="297"/>
      <c r="AA319" s="297"/>
      <c r="AB319" s="297"/>
      <c r="AC319" s="297"/>
      <c r="AD319" s="297"/>
      <c r="AE319" s="297"/>
      <c r="AF319" s="297"/>
      <c r="AG319" s="297"/>
      <c r="AH319" s="297"/>
      <c r="AI319" s="297"/>
      <c r="AJ319" s="297"/>
      <c r="AK319" s="297"/>
      <c r="AL319" s="297"/>
      <c r="AM319" s="297"/>
      <c r="AN319" s="297"/>
      <c r="AO319" s="297"/>
      <c r="AP319" s="297"/>
      <c r="AQ319" s="297"/>
      <c r="AR319" s="297"/>
      <c r="AS319" s="297"/>
      <c r="AT319" s="297"/>
      <c r="AU319" s="297"/>
      <c r="AV319" s="297"/>
      <c r="AW319" s="297"/>
      <c r="AX319" s="297"/>
      <c r="AY319" s="297"/>
      <c r="AZ319" s="297"/>
      <c r="BA319" s="297"/>
      <c r="BB319" s="297"/>
      <c r="BC319" s="297"/>
      <c r="BD319" s="297"/>
      <c r="BE319" s="297"/>
      <c r="BF319" s="297"/>
      <c r="BG319" s="297"/>
      <c r="BH319" s="297"/>
      <c r="BI319" s="297"/>
      <c r="BJ319" s="297"/>
      <c r="BK319" s="297"/>
      <c r="BL319" s="297"/>
    </row>
    <row r="320" spans="1:64" s="88" customFormat="1" ht="25.5" x14ac:dyDescent="0.2">
      <c r="A320" s="263">
        <v>318</v>
      </c>
      <c r="B320" s="204" t="s">
        <v>758</v>
      </c>
      <c r="C320" s="960" t="s">
        <v>1746</v>
      </c>
      <c r="D320" s="204" t="s">
        <v>933</v>
      </c>
      <c r="E320" s="205">
        <v>40.5</v>
      </c>
      <c r="F320" s="206">
        <v>1066500</v>
      </c>
      <c r="G320" s="206">
        <v>0</v>
      </c>
      <c r="H320" s="206">
        <v>1066500</v>
      </c>
      <c r="I320" s="207">
        <v>0</v>
      </c>
      <c r="J320" s="204"/>
      <c r="K320" s="208">
        <v>42628</v>
      </c>
      <c r="L320" s="208"/>
      <c r="M320" s="204" t="s">
        <v>934</v>
      </c>
      <c r="N320" s="204"/>
      <c r="O320" s="204" t="s">
        <v>198</v>
      </c>
      <c r="P320" s="204" t="s">
        <v>1343</v>
      </c>
      <c r="Q320" s="297"/>
      <c r="R320" s="297"/>
      <c r="S320" s="297"/>
      <c r="T320" s="297"/>
      <c r="U320" s="297"/>
      <c r="V320" s="297"/>
      <c r="W320" s="297"/>
      <c r="X320" s="297"/>
      <c r="Y320" s="297"/>
      <c r="Z320" s="297"/>
      <c r="AA320" s="297"/>
      <c r="AB320" s="297"/>
      <c r="AC320" s="297"/>
      <c r="AD320" s="297"/>
      <c r="AE320" s="297"/>
      <c r="AF320" s="297"/>
      <c r="AG320" s="297"/>
      <c r="AH320" s="297"/>
      <c r="AI320" s="297"/>
      <c r="AJ320" s="297"/>
      <c r="AK320" s="297"/>
      <c r="AL320" s="297"/>
      <c r="AM320" s="297"/>
      <c r="AN320" s="297"/>
      <c r="AO320" s="297"/>
      <c r="AP320" s="297"/>
      <c r="AQ320" s="297"/>
      <c r="AR320" s="297"/>
      <c r="AS320" s="297"/>
      <c r="AT320" s="297"/>
      <c r="AU320" s="297"/>
      <c r="AV320" s="297"/>
      <c r="AW320" s="297"/>
      <c r="AX320" s="297"/>
      <c r="AY320" s="297"/>
      <c r="AZ320" s="297"/>
      <c r="BA320" s="297"/>
      <c r="BB320" s="297"/>
      <c r="BC320" s="297"/>
      <c r="BD320" s="297"/>
      <c r="BE320" s="297"/>
      <c r="BF320" s="297"/>
      <c r="BG320" s="297"/>
      <c r="BH320" s="297"/>
      <c r="BI320" s="297"/>
      <c r="BJ320" s="297"/>
      <c r="BK320" s="297"/>
      <c r="BL320" s="297"/>
    </row>
    <row r="321" spans="1:64" s="88" customFormat="1" ht="25.5" x14ac:dyDescent="0.2">
      <c r="A321" s="263">
        <v>319</v>
      </c>
      <c r="B321" s="204" t="s">
        <v>758</v>
      </c>
      <c r="C321" s="960" t="s">
        <v>1747</v>
      </c>
      <c r="D321" s="204" t="s">
        <v>935</v>
      </c>
      <c r="E321" s="205">
        <v>39.5</v>
      </c>
      <c r="F321" s="206">
        <v>1128400</v>
      </c>
      <c r="G321" s="206">
        <v>0</v>
      </c>
      <c r="H321" s="206">
        <v>1128400</v>
      </c>
      <c r="I321" s="207">
        <v>0</v>
      </c>
      <c r="J321" s="204"/>
      <c r="K321" s="208">
        <v>42628</v>
      </c>
      <c r="L321" s="208"/>
      <c r="M321" s="204" t="s">
        <v>936</v>
      </c>
      <c r="N321" s="204"/>
      <c r="O321" s="204" t="s">
        <v>198</v>
      </c>
      <c r="P321" s="204" t="s">
        <v>1343</v>
      </c>
      <c r="Q321" s="297"/>
      <c r="R321" s="297"/>
      <c r="S321" s="297"/>
      <c r="T321" s="297"/>
      <c r="U321" s="297"/>
      <c r="V321" s="297"/>
      <c r="W321" s="297"/>
      <c r="X321" s="297"/>
      <c r="Y321" s="297"/>
      <c r="Z321" s="297"/>
      <c r="AA321" s="297"/>
      <c r="AB321" s="297"/>
      <c r="AC321" s="297"/>
      <c r="AD321" s="297"/>
      <c r="AE321" s="297"/>
      <c r="AF321" s="297"/>
      <c r="AG321" s="297"/>
      <c r="AH321" s="297"/>
      <c r="AI321" s="297"/>
      <c r="AJ321" s="297"/>
      <c r="AK321" s="297"/>
      <c r="AL321" s="297"/>
      <c r="AM321" s="297"/>
      <c r="AN321" s="297"/>
      <c r="AO321" s="297"/>
      <c r="AP321" s="297"/>
      <c r="AQ321" s="297"/>
      <c r="AR321" s="297"/>
      <c r="AS321" s="297"/>
      <c r="AT321" s="297"/>
      <c r="AU321" s="297"/>
      <c r="AV321" s="297"/>
      <c r="AW321" s="297"/>
      <c r="AX321" s="297"/>
      <c r="AY321" s="297"/>
      <c r="AZ321" s="297"/>
      <c r="BA321" s="297"/>
      <c r="BB321" s="297"/>
      <c r="BC321" s="297"/>
      <c r="BD321" s="297"/>
      <c r="BE321" s="297"/>
      <c r="BF321" s="297"/>
      <c r="BG321" s="297"/>
      <c r="BH321" s="297"/>
      <c r="BI321" s="297"/>
      <c r="BJ321" s="297"/>
      <c r="BK321" s="297"/>
      <c r="BL321" s="297"/>
    </row>
    <row r="322" spans="1:64" s="88" customFormat="1" ht="25.5" x14ac:dyDescent="0.2">
      <c r="A322" s="263">
        <v>320</v>
      </c>
      <c r="B322" s="204" t="s">
        <v>758</v>
      </c>
      <c r="C322" s="960" t="s">
        <v>1748</v>
      </c>
      <c r="D322" s="204" t="s">
        <v>937</v>
      </c>
      <c r="E322" s="205">
        <v>40.799999999999997</v>
      </c>
      <c r="F322" s="206">
        <v>1066500</v>
      </c>
      <c r="G322" s="206"/>
      <c r="H322" s="206">
        <v>1066500</v>
      </c>
      <c r="I322" s="207"/>
      <c r="J322" s="204"/>
      <c r="K322" s="208"/>
      <c r="L322" s="208">
        <v>42767</v>
      </c>
      <c r="M322" s="204" t="s">
        <v>949</v>
      </c>
      <c r="N322" s="204" t="s">
        <v>805</v>
      </c>
      <c r="O322" s="204" t="s">
        <v>805</v>
      </c>
      <c r="P322" s="204" t="s">
        <v>766</v>
      </c>
      <c r="Q322" s="297"/>
      <c r="R322" s="297"/>
      <c r="S322" s="297"/>
      <c r="T322" s="297"/>
      <c r="U322" s="297"/>
      <c r="V322" s="297"/>
      <c r="W322" s="297"/>
      <c r="X322" s="297"/>
      <c r="Y322" s="297"/>
      <c r="Z322" s="297"/>
      <c r="AA322" s="297"/>
      <c r="AB322" s="297"/>
      <c r="AC322" s="297"/>
      <c r="AD322" s="297"/>
      <c r="AE322" s="297"/>
      <c r="AF322" s="297"/>
      <c r="AG322" s="297"/>
      <c r="AH322" s="297"/>
      <c r="AI322" s="297"/>
      <c r="AJ322" s="297"/>
      <c r="AK322" s="297"/>
      <c r="AL322" s="297"/>
      <c r="AM322" s="297"/>
      <c r="AN322" s="297"/>
      <c r="AO322" s="297"/>
      <c r="AP322" s="297"/>
      <c r="AQ322" s="297"/>
      <c r="AR322" s="297"/>
      <c r="AS322" s="297"/>
      <c r="AT322" s="297"/>
      <c r="AU322" s="297"/>
      <c r="AV322" s="297"/>
      <c r="AW322" s="297"/>
      <c r="AX322" s="297"/>
      <c r="AY322" s="297"/>
      <c r="AZ322" s="297"/>
      <c r="BA322" s="297"/>
      <c r="BB322" s="297"/>
      <c r="BC322" s="297"/>
      <c r="BD322" s="297"/>
      <c r="BE322" s="297"/>
      <c r="BF322" s="297"/>
      <c r="BG322" s="297"/>
      <c r="BH322" s="297"/>
      <c r="BI322" s="297"/>
      <c r="BJ322" s="297"/>
      <c r="BK322" s="297"/>
      <c r="BL322" s="297"/>
    </row>
    <row r="323" spans="1:64" s="88" customFormat="1" ht="72" customHeight="1" x14ac:dyDescent="0.2">
      <c r="A323" s="263">
        <v>321</v>
      </c>
      <c r="B323" s="204" t="s">
        <v>758</v>
      </c>
      <c r="C323" s="960" t="s">
        <v>940</v>
      </c>
      <c r="D323" s="204" t="s">
        <v>941</v>
      </c>
      <c r="E323" s="205">
        <v>40.799999999999997</v>
      </c>
      <c r="F323" s="206">
        <v>1066500</v>
      </c>
      <c r="G323" s="206">
        <v>0</v>
      </c>
      <c r="H323" s="206">
        <v>1066500</v>
      </c>
      <c r="I323" s="207">
        <v>0</v>
      </c>
      <c r="J323" s="204"/>
      <c r="K323" s="208">
        <v>42711</v>
      </c>
      <c r="L323" s="208"/>
      <c r="M323" s="204" t="s">
        <v>946</v>
      </c>
      <c r="N323" s="204"/>
      <c r="O323" s="204" t="s">
        <v>198</v>
      </c>
      <c r="P323" s="204" t="s">
        <v>1346</v>
      </c>
      <c r="Q323" s="297"/>
      <c r="R323" s="297"/>
      <c r="S323" s="297"/>
      <c r="T323" s="297"/>
      <c r="U323" s="297"/>
      <c r="V323" s="297"/>
      <c r="W323" s="297"/>
      <c r="X323" s="297"/>
      <c r="Y323" s="297"/>
      <c r="Z323" s="297"/>
      <c r="AA323" s="297"/>
      <c r="AB323" s="297"/>
      <c r="AC323" s="297"/>
      <c r="AD323" s="297"/>
      <c r="AE323" s="297"/>
      <c r="AF323" s="297"/>
      <c r="AG323" s="297"/>
      <c r="AH323" s="297"/>
      <c r="AI323" s="297"/>
      <c r="AJ323" s="297"/>
      <c r="AK323" s="297"/>
      <c r="AL323" s="297"/>
      <c r="AM323" s="297"/>
      <c r="AN323" s="297"/>
      <c r="AO323" s="297"/>
      <c r="AP323" s="297"/>
      <c r="AQ323" s="297"/>
      <c r="AR323" s="297"/>
      <c r="AS323" s="297"/>
      <c r="AT323" s="297"/>
      <c r="AU323" s="297"/>
      <c r="AV323" s="297"/>
      <c r="AW323" s="297"/>
      <c r="AX323" s="297"/>
      <c r="AY323" s="297"/>
      <c r="AZ323" s="297"/>
      <c r="BA323" s="297"/>
      <c r="BB323" s="297"/>
      <c r="BC323" s="297"/>
      <c r="BD323" s="297"/>
      <c r="BE323" s="297"/>
      <c r="BF323" s="297"/>
      <c r="BG323" s="297"/>
      <c r="BH323" s="297"/>
      <c r="BI323" s="297"/>
      <c r="BJ323" s="297"/>
      <c r="BK323" s="297"/>
      <c r="BL323" s="297"/>
    </row>
    <row r="324" spans="1:64" s="88" customFormat="1" ht="25.5" x14ac:dyDescent="0.2">
      <c r="A324" s="263">
        <v>322</v>
      </c>
      <c r="B324" s="204" t="s">
        <v>758</v>
      </c>
      <c r="C324" s="960" t="s">
        <v>942</v>
      </c>
      <c r="D324" s="204" t="s">
        <v>943</v>
      </c>
      <c r="E324" s="205">
        <v>40.799999999999997</v>
      </c>
      <c r="F324" s="206">
        <v>1128400</v>
      </c>
      <c r="G324" s="206">
        <v>0</v>
      </c>
      <c r="H324" s="206">
        <v>1128400</v>
      </c>
      <c r="I324" s="207">
        <v>0</v>
      </c>
      <c r="J324" s="204"/>
      <c r="K324" s="208">
        <v>42711</v>
      </c>
      <c r="L324" s="208"/>
      <c r="M324" s="204" t="s">
        <v>947</v>
      </c>
      <c r="N324" s="204"/>
      <c r="O324" s="204" t="s">
        <v>198</v>
      </c>
      <c r="P324" s="204" t="s">
        <v>1347</v>
      </c>
      <c r="Q324" s="297"/>
      <c r="R324" s="297"/>
      <c r="S324" s="297"/>
      <c r="T324" s="297"/>
      <c r="U324" s="297"/>
      <c r="V324" s="297"/>
      <c r="W324" s="297"/>
      <c r="X324" s="297"/>
      <c r="Y324" s="297"/>
      <c r="Z324" s="297"/>
      <c r="AA324" s="297"/>
      <c r="AB324" s="297"/>
      <c r="AC324" s="297"/>
      <c r="AD324" s="297"/>
      <c r="AE324" s="297"/>
      <c r="AF324" s="297"/>
      <c r="AG324" s="297"/>
      <c r="AH324" s="297"/>
      <c r="AI324" s="297"/>
      <c r="AJ324" s="297"/>
      <c r="AK324" s="297"/>
      <c r="AL324" s="297"/>
      <c r="AM324" s="297"/>
      <c r="AN324" s="297"/>
      <c r="AO324" s="297"/>
      <c r="AP324" s="297"/>
      <c r="AQ324" s="297"/>
      <c r="AR324" s="297"/>
      <c r="AS324" s="297"/>
      <c r="AT324" s="297"/>
      <c r="AU324" s="297"/>
      <c r="AV324" s="297"/>
      <c r="AW324" s="297"/>
      <c r="AX324" s="297"/>
      <c r="AY324" s="297"/>
      <c r="AZ324" s="297"/>
      <c r="BA324" s="297"/>
      <c r="BB324" s="297"/>
      <c r="BC324" s="297"/>
      <c r="BD324" s="297"/>
      <c r="BE324" s="297"/>
      <c r="BF324" s="297"/>
      <c r="BG324" s="297"/>
      <c r="BH324" s="297"/>
      <c r="BI324" s="297"/>
      <c r="BJ324" s="297"/>
      <c r="BK324" s="297"/>
      <c r="BL324" s="297"/>
    </row>
    <row r="325" spans="1:64" s="88" customFormat="1" ht="25.5" x14ac:dyDescent="0.2">
      <c r="A325" s="263">
        <v>323</v>
      </c>
      <c r="B325" s="204" t="s">
        <v>758</v>
      </c>
      <c r="C325" s="960" t="s">
        <v>944</v>
      </c>
      <c r="D325" s="204" t="s">
        <v>945</v>
      </c>
      <c r="E325" s="205">
        <v>40.9</v>
      </c>
      <c r="F325" s="206">
        <v>1128400</v>
      </c>
      <c r="G325" s="206">
        <v>0</v>
      </c>
      <c r="H325" s="206">
        <v>1128400</v>
      </c>
      <c r="I325" s="207">
        <v>0</v>
      </c>
      <c r="J325" s="204"/>
      <c r="K325" s="208">
        <v>42711</v>
      </c>
      <c r="L325" s="208"/>
      <c r="M325" s="204" t="s">
        <v>948</v>
      </c>
      <c r="N325" s="204"/>
      <c r="O325" s="204" t="s">
        <v>198</v>
      </c>
      <c r="P325" s="204" t="s">
        <v>1348</v>
      </c>
      <c r="Q325" s="297"/>
      <c r="R325" s="297"/>
      <c r="S325" s="297"/>
      <c r="T325" s="297"/>
      <c r="U325" s="297"/>
      <c r="V325" s="297"/>
      <c r="W325" s="297"/>
      <c r="X325" s="297"/>
      <c r="Y325" s="297"/>
      <c r="Z325" s="297"/>
      <c r="AA325" s="297"/>
      <c r="AB325" s="297"/>
      <c r="AC325" s="297"/>
      <c r="AD325" s="297"/>
      <c r="AE325" s="297"/>
      <c r="AF325" s="297"/>
      <c r="AG325" s="297"/>
      <c r="AH325" s="297"/>
      <c r="AI325" s="297"/>
      <c r="AJ325" s="297"/>
      <c r="AK325" s="297"/>
      <c r="AL325" s="297"/>
      <c r="AM325" s="297"/>
      <c r="AN325" s="297"/>
      <c r="AO325" s="297"/>
      <c r="AP325" s="297"/>
      <c r="AQ325" s="297"/>
      <c r="AR325" s="297"/>
      <c r="AS325" s="297"/>
      <c r="AT325" s="297"/>
      <c r="AU325" s="297"/>
      <c r="AV325" s="297"/>
      <c r="AW325" s="297"/>
      <c r="AX325" s="297"/>
      <c r="AY325" s="297"/>
      <c r="AZ325" s="297"/>
      <c r="BA325" s="297"/>
      <c r="BB325" s="297"/>
      <c r="BC325" s="297"/>
      <c r="BD325" s="297"/>
      <c r="BE325" s="297"/>
      <c r="BF325" s="297"/>
      <c r="BG325" s="297"/>
      <c r="BH325" s="297"/>
      <c r="BI325" s="297"/>
      <c r="BJ325" s="297"/>
      <c r="BK325" s="297"/>
      <c r="BL325" s="297"/>
    </row>
    <row r="326" spans="1:64" s="88" customFormat="1" ht="38.25" x14ac:dyDescent="0.2">
      <c r="A326" s="263">
        <v>324</v>
      </c>
      <c r="B326" s="204" t="s">
        <v>938</v>
      </c>
      <c r="C326" s="960" t="s">
        <v>1749</v>
      </c>
      <c r="D326" s="204" t="s">
        <v>990</v>
      </c>
      <c r="E326" s="205">
        <v>39.5</v>
      </c>
      <c r="F326" s="206">
        <v>1011333</v>
      </c>
      <c r="G326" s="206"/>
      <c r="H326" s="206">
        <v>1011333</v>
      </c>
      <c r="I326" s="207"/>
      <c r="J326" s="204">
        <v>263365.46000000002</v>
      </c>
      <c r="K326" s="208">
        <v>42832</v>
      </c>
      <c r="L326" s="208"/>
      <c r="M326" s="204" t="s">
        <v>991</v>
      </c>
      <c r="N326" s="204"/>
      <c r="O326" s="204" t="s">
        <v>198</v>
      </c>
      <c r="P326" s="204" t="s">
        <v>1349</v>
      </c>
      <c r="Q326" s="297"/>
      <c r="R326" s="297"/>
      <c r="S326" s="297"/>
      <c r="T326" s="297"/>
      <c r="U326" s="297"/>
      <c r="V326" s="297"/>
      <c r="W326" s="297"/>
      <c r="X326" s="297"/>
      <c r="Y326" s="297"/>
      <c r="Z326" s="297"/>
      <c r="AA326" s="297"/>
      <c r="AB326" s="297"/>
      <c r="AC326" s="297"/>
      <c r="AD326" s="297"/>
      <c r="AE326" s="297"/>
      <c r="AF326" s="297"/>
      <c r="AG326" s="297"/>
      <c r="AH326" s="297"/>
      <c r="AI326" s="297"/>
      <c r="AJ326" s="297"/>
      <c r="AK326" s="297"/>
      <c r="AL326" s="297"/>
      <c r="AM326" s="297"/>
      <c r="AN326" s="297"/>
      <c r="AO326" s="297"/>
      <c r="AP326" s="297"/>
      <c r="AQ326" s="297"/>
      <c r="AR326" s="297"/>
      <c r="AS326" s="297"/>
      <c r="AT326" s="297"/>
      <c r="AU326" s="297"/>
      <c r="AV326" s="297"/>
      <c r="AW326" s="297"/>
      <c r="AX326" s="297"/>
      <c r="AY326" s="297"/>
      <c r="AZ326" s="297"/>
      <c r="BA326" s="297"/>
      <c r="BB326" s="297"/>
      <c r="BC326" s="297"/>
      <c r="BD326" s="297"/>
      <c r="BE326" s="297"/>
      <c r="BF326" s="297"/>
      <c r="BG326" s="297"/>
      <c r="BH326" s="297"/>
      <c r="BI326" s="297"/>
      <c r="BJ326" s="297"/>
      <c r="BK326" s="297"/>
      <c r="BL326" s="297"/>
    </row>
    <row r="327" spans="1:64" s="88" customFormat="1" ht="25.5" x14ac:dyDescent="0.2">
      <c r="A327" s="263">
        <v>325</v>
      </c>
      <c r="B327" s="204" t="s">
        <v>826</v>
      </c>
      <c r="C327" s="960" t="s">
        <v>1750</v>
      </c>
      <c r="D327" s="204" t="s">
        <v>993</v>
      </c>
      <c r="E327" s="205">
        <v>37.5</v>
      </c>
      <c r="F327" s="206">
        <v>739728</v>
      </c>
      <c r="G327" s="206">
        <v>0</v>
      </c>
      <c r="H327" s="206">
        <v>739728</v>
      </c>
      <c r="I327" s="207">
        <v>0</v>
      </c>
      <c r="J327" s="204">
        <v>1103593.5</v>
      </c>
      <c r="K327" s="208">
        <v>42921</v>
      </c>
      <c r="L327" s="208"/>
      <c r="M327" s="204" t="s">
        <v>994</v>
      </c>
      <c r="N327" s="204"/>
      <c r="O327" s="204" t="s">
        <v>198</v>
      </c>
      <c r="P327" s="204" t="s">
        <v>1351</v>
      </c>
      <c r="Q327" s="297"/>
      <c r="R327" s="297"/>
      <c r="S327" s="297"/>
      <c r="T327" s="297"/>
      <c r="U327" s="297"/>
      <c r="V327" s="297"/>
      <c r="W327" s="297"/>
      <c r="X327" s="297"/>
      <c r="Y327" s="297"/>
      <c r="Z327" s="297"/>
      <c r="AA327" s="297"/>
      <c r="AB327" s="297"/>
      <c r="AC327" s="297"/>
      <c r="AD327" s="297"/>
      <c r="AE327" s="297"/>
      <c r="AF327" s="297"/>
      <c r="AG327" s="297"/>
      <c r="AH327" s="297"/>
      <c r="AI327" s="297"/>
      <c r="AJ327" s="297"/>
      <c r="AK327" s="297"/>
      <c r="AL327" s="297"/>
      <c r="AM327" s="297"/>
      <c r="AN327" s="297"/>
      <c r="AO327" s="297"/>
      <c r="AP327" s="297"/>
      <c r="AQ327" s="297"/>
      <c r="AR327" s="297"/>
      <c r="AS327" s="297"/>
      <c r="AT327" s="297"/>
      <c r="AU327" s="297"/>
      <c r="AV327" s="297"/>
      <c r="AW327" s="297"/>
      <c r="AX327" s="297"/>
      <c r="AY327" s="297"/>
      <c r="AZ327" s="297"/>
      <c r="BA327" s="297"/>
      <c r="BB327" s="297"/>
      <c r="BC327" s="297"/>
      <c r="BD327" s="297"/>
      <c r="BE327" s="297"/>
      <c r="BF327" s="297"/>
      <c r="BG327" s="297"/>
      <c r="BH327" s="297"/>
      <c r="BI327" s="297"/>
      <c r="BJ327" s="297"/>
      <c r="BK327" s="297"/>
      <c r="BL327" s="297"/>
    </row>
    <row r="328" spans="1:64" s="88" customFormat="1" ht="25.5" x14ac:dyDescent="0.2">
      <c r="A328" s="263">
        <v>326</v>
      </c>
      <c r="B328" s="204" t="s">
        <v>826</v>
      </c>
      <c r="C328" s="960" t="s">
        <v>1751</v>
      </c>
      <c r="D328" s="204" t="s">
        <v>995</v>
      </c>
      <c r="E328" s="205">
        <v>36.5</v>
      </c>
      <c r="F328" s="206">
        <v>739728</v>
      </c>
      <c r="G328" s="206">
        <v>0</v>
      </c>
      <c r="H328" s="206">
        <v>739728</v>
      </c>
      <c r="I328" s="207">
        <v>0</v>
      </c>
      <c r="J328" s="204">
        <v>1075202.04</v>
      </c>
      <c r="K328" s="208">
        <v>42921</v>
      </c>
      <c r="L328" s="208"/>
      <c r="M328" s="204" t="s">
        <v>996</v>
      </c>
      <c r="N328" s="204"/>
      <c r="O328" s="204" t="s">
        <v>198</v>
      </c>
      <c r="P328" s="204" t="s">
        <v>1350</v>
      </c>
      <c r="Q328" s="297"/>
      <c r="R328" s="297"/>
      <c r="S328" s="297"/>
      <c r="T328" s="297"/>
      <c r="U328" s="297"/>
      <c r="V328" s="297"/>
      <c r="W328" s="297"/>
      <c r="X328" s="297"/>
      <c r="Y328" s="297"/>
      <c r="Z328" s="297"/>
      <c r="AA328" s="297"/>
      <c r="AB328" s="297"/>
      <c r="AC328" s="297"/>
      <c r="AD328" s="297"/>
      <c r="AE328" s="297"/>
      <c r="AF328" s="297"/>
      <c r="AG328" s="297"/>
      <c r="AH328" s="297"/>
      <c r="AI328" s="297"/>
      <c r="AJ328" s="297"/>
      <c r="AK328" s="297"/>
      <c r="AL328" s="297"/>
      <c r="AM328" s="297"/>
      <c r="AN328" s="297"/>
      <c r="AO328" s="297"/>
      <c r="AP328" s="297"/>
      <c r="AQ328" s="297"/>
      <c r="AR328" s="297"/>
      <c r="AS328" s="297"/>
      <c r="AT328" s="297"/>
      <c r="AU328" s="297"/>
      <c r="AV328" s="297"/>
      <c r="AW328" s="297"/>
      <c r="AX328" s="297"/>
      <c r="AY328" s="297"/>
      <c r="AZ328" s="297"/>
      <c r="BA328" s="297"/>
      <c r="BB328" s="297"/>
      <c r="BC328" s="297"/>
      <c r="BD328" s="297"/>
      <c r="BE328" s="297"/>
      <c r="BF328" s="297"/>
      <c r="BG328" s="297"/>
      <c r="BH328" s="297"/>
      <c r="BI328" s="297"/>
      <c r="BJ328" s="297"/>
      <c r="BK328" s="297"/>
      <c r="BL328" s="297"/>
    </row>
    <row r="329" spans="1:64" s="88" customFormat="1" ht="25.5" x14ac:dyDescent="0.2">
      <c r="A329" s="263">
        <v>327</v>
      </c>
      <c r="B329" s="204" t="s">
        <v>826</v>
      </c>
      <c r="C329" s="960" t="s">
        <v>1752</v>
      </c>
      <c r="D329" s="204" t="s">
        <v>997</v>
      </c>
      <c r="E329" s="205">
        <v>41.5</v>
      </c>
      <c r="F329" s="206">
        <v>851808</v>
      </c>
      <c r="G329" s="206">
        <v>0</v>
      </c>
      <c r="H329" s="206">
        <v>851808</v>
      </c>
      <c r="I329" s="207">
        <v>0</v>
      </c>
      <c r="J329" s="204">
        <v>1216601.55</v>
      </c>
      <c r="K329" s="208">
        <v>42923</v>
      </c>
      <c r="L329" s="208"/>
      <c r="M329" s="204" t="s">
        <v>998</v>
      </c>
      <c r="N329" s="204"/>
      <c r="O329" s="204" t="s">
        <v>198</v>
      </c>
      <c r="P329" s="204" t="s">
        <v>1352</v>
      </c>
      <c r="Q329" s="297"/>
      <c r="R329" s="297"/>
      <c r="S329" s="297"/>
      <c r="T329" s="297"/>
      <c r="U329" s="297"/>
      <c r="V329" s="297"/>
      <c r="W329" s="297"/>
      <c r="X329" s="297"/>
      <c r="Y329" s="297"/>
      <c r="Z329" s="297"/>
      <c r="AA329" s="297"/>
      <c r="AB329" s="297"/>
      <c r="AC329" s="297"/>
      <c r="AD329" s="297"/>
      <c r="AE329" s="297"/>
      <c r="AF329" s="297"/>
      <c r="AG329" s="297"/>
      <c r="AH329" s="297"/>
      <c r="AI329" s="297"/>
      <c r="AJ329" s="297"/>
      <c r="AK329" s="297"/>
      <c r="AL329" s="297"/>
      <c r="AM329" s="297"/>
      <c r="AN329" s="297"/>
      <c r="AO329" s="297"/>
      <c r="AP329" s="297"/>
      <c r="AQ329" s="297"/>
      <c r="AR329" s="297"/>
      <c r="AS329" s="297"/>
      <c r="AT329" s="297"/>
      <c r="AU329" s="297"/>
      <c r="AV329" s="297"/>
      <c r="AW329" s="297"/>
      <c r="AX329" s="297"/>
      <c r="AY329" s="297"/>
      <c r="AZ329" s="297"/>
      <c r="BA329" s="297"/>
      <c r="BB329" s="297"/>
      <c r="BC329" s="297"/>
      <c r="BD329" s="297"/>
      <c r="BE329" s="297"/>
      <c r="BF329" s="297"/>
      <c r="BG329" s="297"/>
      <c r="BH329" s="297"/>
      <c r="BI329" s="297"/>
      <c r="BJ329" s="297"/>
      <c r="BK329" s="297"/>
      <c r="BL329" s="297"/>
    </row>
    <row r="330" spans="1:64" s="88" customFormat="1" ht="63.75" x14ac:dyDescent="0.2">
      <c r="A330" s="263">
        <v>328</v>
      </c>
      <c r="B330" s="443" t="s">
        <v>758</v>
      </c>
      <c r="C330" s="444" t="s">
        <v>1753</v>
      </c>
      <c r="D330" s="443" t="s">
        <v>1012</v>
      </c>
      <c r="E330" s="445">
        <v>36.1</v>
      </c>
      <c r="F330" s="446">
        <v>1011333</v>
      </c>
      <c r="G330" s="446"/>
      <c r="H330" s="446">
        <v>1011333</v>
      </c>
      <c r="I330" s="447"/>
      <c r="J330" s="443">
        <v>975415.14</v>
      </c>
      <c r="K330" s="448">
        <v>42986</v>
      </c>
      <c r="L330" s="448">
        <v>44832</v>
      </c>
      <c r="M330" s="443" t="s">
        <v>1013</v>
      </c>
      <c r="N330" s="443" t="s">
        <v>2104</v>
      </c>
      <c r="O330" s="443" t="s">
        <v>198</v>
      </c>
      <c r="P330" s="443" t="s">
        <v>805</v>
      </c>
      <c r="Q330" s="297"/>
      <c r="R330" s="297"/>
      <c r="S330" s="297"/>
      <c r="T330" s="297"/>
      <c r="U330" s="297"/>
      <c r="V330" s="297"/>
      <c r="W330" s="297"/>
      <c r="X330" s="297"/>
      <c r="Y330" s="297"/>
      <c r="Z330" s="297"/>
      <c r="AA330" s="297"/>
      <c r="AB330" s="297"/>
      <c r="AC330" s="297"/>
      <c r="AD330" s="297"/>
      <c r="AE330" s="297"/>
      <c r="AF330" s="297"/>
      <c r="AG330" s="297"/>
      <c r="AH330" s="297"/>
      <c r="AI330" s="297"/>
      <c r="AJ330" s="297"/>
      <c r="AK330" s="297"/>
      <c r="AL330" s="297"/>
      <c r="AM330" s="297"/>
      <c r="AN330" s="297"/>
      <c r="AO330" s="297"/>
      <c r="AP330" s="297"/>
      <c r="AQ330" s="297"/>
      <c r="AR330" s="297"/>
      <c r="AS330" s="297"/>
      <c r="AT330" s="297"/>
      <c r="AU330" s="297"/>
      <c r="AV330" s="297"/>
      <c r="AW330" s="297"/>
      <c r="AX330" s="297"/>
      <c r="AY330" s="297"/>
      <c r="AZ330" s="297"/>
      <c r="BA330" s="297"/>
      <c r="BB330" s="297"/>
      <c r="BC330" s="297"/>
      <c r="BD330" s="297"/>
      <c r="BE330" s="297"/>
      <c r="BF330" s="297"/>
      <c r="BG330" s="297"/>
      <c r="BH330" s="297"/>
      <c r="BI330" s="297"/>
      <c r="BJ330" s="297"/>
      <c r="BK330" s="297"/>
      <c r="BL330" s="297"/>
    </row>
    <row r="331" spans="1:64" s="88" customFormat="1" ht="38.25" x14ac:dyDescent="0.2">
      <c r="A331" s="263">
        <v>329</v>
      </c>
      <c r="B331" s="204" t="s">
        <v>758</v>
      </c>
      <c r="C331" s="960" t="s">
        <v>1754</v>
      </c>
      <c r="D331" s="204" t="s">
        <v>1014</v>
      </c>
      <c r="E331" s="205">
        <v>36.1</v>
      </c>
      <c r="F331" s="206">
        <v>1011333</v>
      </c>
      <c r="G331" s="206"/>
      <c r="H331" s="206">
        <v>1011333</v>
      </c>
      <c r="I331" s="207"/>
      <c r="J331" s="204">
        <v>975415.14</v>
      </c>
      <c r="K331" s="208">
        <v>42986</v>
      </c>
      <c r="L331" s="208"/>
      <c r="M331" s="204" t="s">
        <v>1015</v>
      </c>
      <c r="N331" s="204"/>
      <c r="O331" s="204" t="s">
        <v>198</v>
      </c>
      <c r="P331" s="204" t="s">
        <v>1353</v>
      </c>
      <c r="Q331" s="297"/>
      <c r="R331" s="297"/>
      <c r="S331" s="297"/>
      <c r="T331" s="297"/>
      <c r="U331" s="297"/>
      <c r="V331" s="297"/>
      <c r="W331" s="297"/>
      <c r="X331" s="297"/>
      <c r="Y331" s="297"/>
      <c r="Z331" s="297"/>
      <c r="AA331" s="297"/>
      <c r="AB331" s="297"/>
      <c r="AC331" s="297"/>
      <c r="AD331" s="297"/>
      <c r="AE331" s="297"/>
      <c r="AF331" s="297"/>
      <c r="AG331" s="297"/>
      <c r="AH331" s="297"/>
      <c r="AI331" s="297"/>
      <c r="AJ331" s="297"/>
      <c r="AK331" s="297"/>
      <c r="AL331" s="297"/>
      <c r="AM331" s="297"/>
      <c r="AN331" s="297"/>
      <c r="AO331" s="297"/>
      <c r="AP331" s="297"/>
      <c r="AQ331" s="297"/>
      <c r="AR331" s="297"/>
      <c r="AS331" s="297"/>
      <c r="AT331" s="297"/>
      <c r="AU331" s="297"/>
      <c r="AV331" s="297"/>
      <c r="AW331" s="297"/>
      <c r="AX331" s="297"/>
      <c r="AY331" s="297"/>
      <c r="AZ331" s="297"/>
      <c r="BA331" s="297"/>
      <c r="BB331" s="297"/>
      <c r="BC331" s="297"/>
      <c r="BD331" s="297"/>
      <c r="BE331" s="297"/>
      <c r="BF331" s="297"/>
      <c r="BG331" s="297"/>
      <c r="BH331" s="297"/>
      <c r="BI331" s="297"/>
      <c r="BJ331" s="297"/>
      <c r="BK331" s="297"/>
      <c r="BL331" s="297"/>
    </row>
    <row r="332" spans="1:64" s="88" customFormat="1" ht="38.25" x14ac:dyDescent="0.2">
      <c r="A332" s="263">
        <v>330</v>
      </c>
      <c r="B332" s="204" t="s">
        <v>758</v>
      </c>
      <c r="C332" s="960" t="s">
        <v>1755</v>
      </c>
      <c r="D332" s="204" t="s">
        <v>1016</v>
      </c>
      <c r="E332" s="205">
        <v>36.200000000000003</v>
      </c>
      <c r="F332" s="206">
        <v>1011333</v>
      </c>
      <c r="G332" s="206"/>
      <c r="H332" s="206">
        <v>1011333</v>
      </c>
      <c r="I332" s="207"/>
      <c r="J332" s="204">
        <v>832277.82</v>
      </c>
      <c r="K332" s="208">
        <v>42985</v>
      </c>
      <c r="L332" s="208"/>
      <c r="M332" s="204" t="s">
        <v>1017</v>
      </c>
      <c r="N332" s="204"/>
      <c r="O332" s="204" t="s">
        <v>198</v>
      </c>
      <c r="P332" s="204" t="s">
        <v>1354</v>
      </c>
      <c r="Q332" s="297"/>
      <c r="R332" s="297"/>
      <c r="S332" s="297"/>
      <c r="T332" s="297"/>
      <c r="U332" s="297"/>
      <c r="V332" s="297"/>
      <c r="W332" s="297"/>
      <c r="X332" s="297"/>
      <c r="Y332" s="297"/>
      <c r="Z332" s="297"/>
      <c r="AA332" s="297"/>
      <c r="AB332" s="297"/>
      <c r="AC332" s="297"/>
      <c r="AD332" s="297"/>
      <c r="AE332" s="297"/>
      <c r="AF332" s="297"/>
      <c r="AG332" s="297"/>
      <c r="AH332" s="297"/>
      <c r="AI332" s="297"/>
      <c r="AJ332" s="297"/>
      <c r="AK332" s="297"/>
      <c r="AL332" s="297"/>
      <c r="AM332" s="297"/>
      <c r="AN332" s="297"/>
      <c r="AO332" s="297"/>
      <c r="AP332" s="297"/>
      <c r="AQ332" s="297"/>
      <c r="AR332" s="297"/>
      <c r="AS332" s="297"/>
      <c r="AT332" s="297"/>
      <c r="AU332" s="297"/>
      <c r="AV332" s="297"/>
      <c r="AW332" s="297"/>
      <c r="AX332" s="297"/>
      <c r="AY332" s="297"/>
      <c r="AZ332" s="297"/>
      <c r="BA332" s="297"/>
      <c r="BB332" s="297"/>
      <c r="BC332" s="297"/>
      <c r="BD332" s="297"/>
      <c r="BE332" s="297"/>
      <c r="BF332" s="297"/>
      <c r="BG332" s="297"/>
      <c r="BH332" s="297"/>
      <c r="BI332" s="297"/>
      <c r="BJ332" s="297"/>
      <c r="BK332" s="297"/>
      <c r="BL332" s="297"/>
    </row>
    <row r="333" spans="1:64" s="88" customFormat="1" ht="38.25" x14ac:dyDescent="0.2">
      <c r="A333" s="263">
        <v>331</v>
      </c>
      <c r="B333" s="204" t="s">
        <v>758</v>
      </c>
      <c r="C333" s="960" t="s">
        <v>1756</v>
      </c>
      <c r="D333" s="204" t="s">
        <v>1018</v>
      </c>
      <c r="E333" s="205">
        <v>36.200000000000003</v>
      </c>
      <c r="F333" s="206">
        <v>1011333</v>
      </c>
      <c r="G333" s="206"/>
      <c r="H333" s="206">
        <v>1011333</v>
      </c>
      <c r="I333" s="207"/>
      <c r="J333" s="204">
        <v>832277.82</v>
      </c>
      <c r="K333" s="208">
        <v>42986</v>
      </c>
      <c r="L333" s="208"/>
      <c r="M333" s="204" t="s">
        <v>1019</v>
      </c>
      <c r="N333" s="204"/>
      <c r="O333" s="204" t="s">
        <v>198</v>
      </c>
      <c r="P333" s="204" t="s">
        <v>1355</v>
      </c>
      <c r="Q333" s="297"/>
      <c r="R333" s="297"/>
      <c r="S333" s="297"/>
      <c r="T333" s="297"/>
      <c r="U333" s="297"/>
      <c r="V333" s="297"/>
      <c r="W333" s="297"/>
      <c r="X333" s="297"/>
      <c r="Y333" s="297"/>
      <c r="Z333" s="297"/>
      <c r="AA333" s="297"/>
      <c r="AB333" s="297"/>
      <c r="AC333" s="297"/>
      <c r="AD333" s="297"/>
      <c r="AE333" s="297"/>
      <c r="AF333" s="297"/>
      <c r="AG333" s="297"/>
      <c r="AH333" s="297"/>
      <c r="AI333" s="297"/>
      <c r="AJ333" s="297"/>
      <c r="AK333" s="297"/>
      <c r="AL333" s="297"/>
      <c r="AM333" s="297"/>
      <c r="AN333" s="297"/>
      <c r="AO333" s="297"/>
      <c r="AP333" s="297"/>
      <c r="AQ333" s="297"/>
      <c r="AR333" s="297"/>
      <c r="AS333" s="297"/>
      <c r="AT333" s="297"/>
      <c r="AU333" s="297"/>
      <c r="AV333" s="297"/>
      <c r="AW333" s="297"/>
      <c r="AX333" s="297"/>
      <c r="AY333" s="297"/>
      <c r="AZ333" s="297"/>
      <c r="BA333" s="297"/>
      <c r="BB333" s="297"/>
      <c r="BC333" s="297"/>
      <c r="BD333" s="297"/>
      <c r="BE333" s="297"/>
      <c r="BF333" s="297"/>
      <c r="BG333" s="297"/>
      <c r="BH333" s="297"/>
      <c r="BI333" s="297"/>
      <c r="BJ333" s="297"/>
      <c r="BK333" s="297"/>
      <c r="BL333" s="297"/>
    </row>
    <row r="334" spans="1:64" s="88" customFormat="1" ht="38.25" x14ac:dyDescent="0.2">
      <c r="A334" s="263">
        <v>332</v>
      </c>
      <c r="B334" s="204" t="s">
        <v>758</v>
      </c>
      <c r="C334" s="960" t="s">
        <v>1757</v>
      </c>
      <c r="D334" s="204" t="s">
        <v>1020</v>
      </c>
      <c r="E334" s="205">
        <v>36.1</v>
      </c>
      <c r="F334" s="206">
        <v>1011333</v>
      </c>
      <c r="G334" s="206"/>
      <c r="H334" s="206">
        <v>1011333</v>
      </c>
      <c r="I334" s="207"/>
      <c r="J334" s="204">
        <v>975415.14</v>
      </c>
      <c r="K334" s="208">
        <v>42990</v>
      </c>
      <c r="L334" s="208"/>
      <c r="M334" s="204" t="s">
        <v>1021</v>
      </c>
      <c r="N334" s="204"/>
      <c r="O334" s="204" t="s">
        <v>198</v>
      </c>
      <c r="P334" s="204" t="s">
        <v>1356</v>
      </c>
      <c r="Q334" s="297"/>
      <c r="R334" s="297"/>
      <c r="S334" s="297"/>
      <c r="T334" s="297"/>
      <c r="U334" s="297"/>
      <c r="V334" s="297"/>
      <c r="W334" s="297"/>
      <c r="X334" s="297"/>
      <c r="Y334" s="297"/>
      <c r="Z334" s="297"/>
      <c r="AA334" s="297"/>
      <c r="AB334" s="297"/>
      <c r="AC334" s="297"/>
      <c r="AD334" s="297"/>
      <c r="AE334" s="297"/>
      <c r="AF334" s="297"/>
      <c r="AG334" s="297"/>
      <c r="AH334" s="297"/>
      <c r="AI334" s="297"/>
      <c r="AJ334" s="297"/>
      <c r="AK334" s="297"/>
      <c r="AL334" s="297"/>
      <c r="AM334" s="297"/>
      <c r="AN334" s="297"/>
      <c r="AO334" s="297"/>
      <c r="AP334" s="297"/>
      <c r="AQ334" s="297"/>
      <c r="AR334" s="297"/>
      <c r="AS334" s="297"/>
      <c r="AT334" s="297"/>
      <c r="AU334" s="297"/>
      <c r="AV334" s="297"/>
      <c r="AW334" s="297"/>
      <c r="AX334" s="297"/>
      <c r="AY334" s="297"/>
      <c r="AZ334" s="297"/>
      <c r="BA334" s="297"/>
      <c r="BB334" s="297"/>
      <c r="BC334" s="297"/>
      <c r="BD334" s="297"/>
      <c r="BE334" s="297"/>
      <c r="BF334" s="297"/>
      <c r="BG334" s="297"/>
      <c r="BH334" s="297"/>
      <c r="BI334" s="297"/>
      <c r="BJ334" s="297"/>
      <c r="BK334" s="297"/>
      <c r="BL334" s="297"/>
    </row>
    <row r="335" spans="1:64" s="88" customFormat="1" ht="38.25" x14ac:dyDescent="0.2">
      <c r="A335" s="263">
        <v>333</v>
      </c>
      <c r="B335" s="204" t="s">
        <v>758</v>
      </c>
      <c r="C335" s="960" t="s">
        <v>1758</v>
      </c>
      <c r="D335" s="204" t="s">
        <v>1022</v>
      </c>
      <c r="E335" s="205">
        <v>36.1</v>
      </c>
      <c r="F335" s="206">
        <v>1011333</v>
      </c>
      <c r="G335" s="206"/>
      <c r="H335" s="206">
        <v>1011333</v>
      </c>
      <c r="I335" s="207"/>
      <c r="J335" s="204">
        <v>975415.14</v>
      </c>
      <c r="K335" s="208">
        <v>42990</v>
      </c>
      <c r="L335" s="208"/>
      <c r="M335" s="204" t="s">
        <v>1021</v>
      </c>
      <c r="N335" s="204"/>
      <c r="O335" s="204" t="s">
        <v>198</v>
      </c>
      <c r="P335" s="204" t="s">
        <v>1357</v>
      </c>
      <c r="Q335" s="297"/>
      <c r="R335" s="297"/>
      <c r="S335" s="297"/>
      <c r="T335" s="297"/>
      <c r="U335" s="297"/>
      <c r="V335" s="297"/>
      <c r="W335" s="297"/>
      <c r="X335" s="297"/>
      <c r="Y335" s="297"/>
      <c r="Z335" s="297"/>
      <c r="AA335" s="297"/>
      <c r="AB335" s="297"/>
      <c r="AC335" s="297"/>
      <c r="AD335" s="297"/>
      <c r="AE335" s="297"/>
      <c r="AF335" s="297"/>
      <c r="AG335" s="297"/>
      <c r="AH335" s="297"/>
      <c r="AI335" s="297"/>
      <c r="AJ335" s="297"/>
      <c r="AK335" s="297"/>
      <c r="AL335" s="297"/>
      <c r="AM335" s="297"/>
      <c r="AN335" s="297"/>
      <c r="AO335" s="297"/>
      <c r="AP335" s="297"/>
      <c r="AQ335" s="297"/>
      <c r="AR335" s="297"/>
      <c r="AS335" s="297"/>
      <c r="AT335" s="297"/>
      <c r="AU335" s="297"/>
      <c r="AV335" s="297"/>
      <c r="AW335" s="297"/>
      <c r="AX335" s="297"/>
      <c r="AY335" s="297"/>
      <c r="AZ335" s="297"/>
      <c r="BA335" s="297"/>
      <c r="BB335" s="297"/>
      <c r="BC335" s="297"/>
      <c r="BD335" s="297"/>
      <c r="BE335" s="297"/>
      <c r="BF335" s="297"/>
      <c r="BG335" s="297"/>
      <c r="BH335" s="297"/>
      <c r="BI335" s="297"/>
      <c r="BJ335" s="297"/>
      <c r="BK335" s="297"/>
      <c r="BL335" s="297"/>
    </row>
    <row r="336" spans="1:64" s="88" customFormat="1" ht="25.5" x14ac:dyDescent="0.2">
      <c r="A336" s="263">
        <v>334</v>
      </c>
      <c r="B336" s="204" t="s">
        <v>1390</v>
      </c>
      <c r="C336" s="960" t="s">
        <v>1731</v>
      </c>
      <c r="D336" s="204" t="s">
        <v>1023</v>
      </c>
      <c r="E336" s="205">
        <v>55.4</v>
      </c>
      <c r="F336" s="206">
        <v>739728</v>
      </c>
      <c r="G336" s="206"/>
      <c r="H336" s="206">
        <v>739728</v>
      </c>
      <c r="I336" s="207"/>
      <c r="J336" s="204">
        <v>458288.74</v>
      </c>
      <c r="K336" s="208">
        <v>43000</v>
      </c>
      <c r="L336" s="208"/>
      <c r="M336" s="204" t="s">
        <v>1024</v>
      </c>
      <c r="N336" s="204"/>
      <c r="O336" s="204" t="s">
        <v>198</v>
      </c>
      <c r="P336" s="204" t="s">
        <v>1358</v>
      </c>
      <c r="Q336" s="297"/>
      <c r="R336" s="297"/>
      <c r="S336" s="297"/>
      <c r="T336" s="297"/>
      <c r="U336" s="297"/>
      <c r="V336" s="297"/>
      <c r="W336" s="297"/>
      <c r="X336" s="297"/>
      <c r="Y336" s="297"/>
      <c r="Z336" s="297"/>
      <c r="AA336" s="297"/>
      <c r="AB336" s="297"/>
      <c r="AC336" s="297"/>
      <c r="AD336" s="297"/>
      <c r="AE336" s="297"/>
      <c r="AF336" s="297"/>
      <c r="AG336" s="297"/>
      <c r="AH336" s="297"/>
      <c r="AI336" s="297"/>
      <c r="AJ336" s="297"/>
      <c r="AK336" s="297"/>
      <c r="AL336" s="297"/>
      <c r="AM336" s="297"/>
      <c r="AN336" s="297"/>
      <c r="AO336" s="297"/>
      <c r="AP336" s="297"/>
      <c r="AQ336" s="297"/>
      <c r="AR336" s="297"/>
      <c r="AS336" s="297"/>
      <c r="AT336" s="297"/>
      <c r="AU336" s="297"/>
      <c r="AV336" s="297"/>
      <c r="AW336" s="297"/>
      <c r="AX336" s="297"/>
      <c r="AY336" s="297"/>
      <c r="AZ336" s="297"/>
      <c r="BA336" s="297"/>
      <c r="BB336" s="297"/>
      <c r="BC336" s="297"/>
      <c r="BD336" s="297"/>
      <c r="BE336" s="297"/>
      <c r="BF336" s="297"/>
      <c r="BG336" s="297"/>
      <c r="BH336" s="297"/>
      <c r="BI336" s="297"/>
      <c r="BJ336" s="297"/>
      <c r="BK336" s="297"/>
      <c r="BL336" s="297"/>
    </row>
    <row r="337" spans="1:64" s="88" customFormat="1" ht="25.5" x14ac:dyDescent="0.2">
      <c r="A337" s="263">
        <v>335</v>
      </c>
      <c r="B337" s="204" t="s">
        <v>758</v>
      </c>
      <c r="C337" s="960" t="s">
        <v>1759</v>
      </c>
      <c r="D337" s="204" t="s">
        <v>1026</v>
      </c>
      <c r="E337" s="205">
        <v>49.2</v>
      </c>
      <c r="F337" s="206">
        <v>851808</v>
      </c>
      <c r="G337" s="206"/>
      <c r="H337" s="206">
        <v>851808</v>
      </c>
      <c r="I337" s="207"/>
      <c r="J337" s="204">
        <v>1427107.99</v>
      </c>
      <c r="K337" s="208">
        <v>42999</v>
      </c>
      <c r="L337" s="208"/>
      <c r="M337" s="204" t="s">
        <v>1027</v>
      </c>
      <c r="N337" s="204"/>
      <c r="O337" s="204" t="s">
        <v>198</v>
      </c>
      <c r="P337" s="204" t="s">
        <v>1359</v>
      </c>
      <c r="Q337" s="297"/>
      <c r="R337" s="297"/>
      <c r="S337" s="297"/>
      <c r="T337" s="297"/>
      <c r="U337" s="297"/>
      <c r="V337" s="297"/>
      <c r="W337" s="297"/>
      <c r="X337" s="297"/>
      <c r="Y337" s="297"/>
      <c r="Z337" s="297"/>
      <c r="AA337" s="297"/>
      <c r="AB337" s="297"/>
      <c r="AC337" s="297"/>
      <c r="AD337" s="297"/>
      <c r="AE337" s="297"/>
      <c r="AF337" s="297"/>
      <c r="AG337" s="297"/>
      <c r="AH337" s="297"/>
      <c r="AI337" s="297"/>
      <c r="AJ337" s="297"/>
      <c r="AK337" s="297"/>
      <c r="AL337" s="297"/>
      <c r="AM337" s="297"/>
      <c r="AN337" s="297"/>
      <c r="AO337" s="297"/>
      <c r="AP337" s="297"/>
      <c r="AQ337" s="297"/>
      <c r="AR337" s="297"/>
      <c r="AS337" s="297"/>
      <c r="AT337" s="297"/>
      <c r="AU337" s="297"/>
      <c r="AV337" s="297"/>
      <c r="AW337" s="297"/>
      <c r="AX337" s="297"/>
      <c r="AY337" s="297"/>
      <c r="AZ337" s="297"/>
      <c r="BA337" s="297"/>
      <c r="BB337" s="297"/>
      <c r="BC337" s="297"/>
      <c r="BD337" s="297"/>
      <c r="BE337" s="297"/>
      <c r="BF337" s="297"/>
      <c r="BG337" s="297"/>
      <c r="BH337" s="297"/>
      <c r="BI337" s="297"/>
      <c r="BJ337" s="297"/>
      <c r="BK337" s="297"/>
      <c r="BL337" s="297"/>
    </row>
    <row r="338" spans="1:64" s="88" customFormat="1" ht="25.5" x14ac:dyDescent="0.2">
      <c r="A338" s="263">
        <v>336</v>
      </c>
      <c r="B338" s="204" t="s">
        <v>758</v>
      </c>
      <c r="C338" s="960" t="s">
        <v>1760</v>
      </c>
      <c r="D338" s="204" t="s">
        <v>1029</v>
      </c>
      <c r="E338" s="205">
        <v>40.4</v>
      </c>
      <c r="F338" s="206">
        <v>800000</v>
      </c>
      <c r="G338" s="206"/>
      <c r="H338" s="206">
        <v>800000</v>
      </c>
      <c r="I338" s="207"/>
      <c r="J338" s="204">
        <v>1032052.74</v>
      </c>
      <c r="K338" s="208">
        <v>43004</v>
      </c>
      <c r="L338" s="208"/>
      <c r="M338" s="204" t="s">
        <v>1030</v>
      </c>
      <c r="N338" s="204"/>
      <c r="O338" s="204" t="s">
        <v>198</v>
      </c>
      <c r="P338" s="204" t="s">
        <v>1360</v>
      </c>
      <c r="Q338" s="297"/>
      <c r="R338" s="297"/>
      <c r="S338" s="297"/>
      <c r="T338" s="297"/>
      <c r="U338" s="297"/>
      <c r="V338" s="297"/>
      <c r="W338" s="297"/>
      <c r="X338" s="297"/>
      <c r="Y338" s="297"/>
      <c r="Z338" s="297"/>
      <c r="AA338" s="297"/>
      <c r="AB338" s="297"/>
      <c r="AC338" s="297"/>
      <c r="AD338" s="297"/>
      <c r="AE338" s="297"/>
      <c r="AF338" s="297"/>
      <c r="AG338" s="297"/>
      <c r="AH338" s="297"/>
      <c r="AI338" s="297"/>
      <c r="AJ338" s="297"/>
      <c r="AK338" s="297"/>
      <c r="AL338" s="297"/>
      <c r="AM338" s="297"/>
      <c r="AN338" s="297"/>
      <c r="AO338" s="297"/>
      <c r="AP338" s="297"/>
      <c r="AQ338" s="297"/>
      <c r="AR338" s="297"/>
      <c r="AS338" s="297"/>
      <c r="AT338" s="297"/>
      <c r="AU338" s="297"/>
      <c r="AV338" s="297"/>
      <c r="AW338" s="297"/>
      <c r="AX338" s="297"/>
      <c r="AY338" s="297"/>
      <c r="AZ338" s="297"/>
      <c r="BA338" s="297"/>
      <c r="BB338" s="297"/>
      <c r="BC338" s="297"/>
      <c r="BD338" s="297"/>
      <c r="BE338" s="297"/>
      <c r="BF338" s="297"/>
      <c r="BG338" s="297"/>
      <c r="BH338" s="297"/>
      <c r="BI338" s="297"/>
      <c r="BJ338" s="297"/>
      <c r="BK338" s="297"/>
      <c r="BL338" s="297"/>
    </row>
    <row r="339" spans="1:64" s="88" customFormat="1" ht="38.25" x14ac:dyDescent="0.2">
      <c r="A339" s="263">
        <v>337</v>
      </c>
      <c r="B339" s="204" t="s">
        <v>758</v>
      </c>
      <c r="C339" s="960" t="s">
        <v>1761</v>
      </c>
      <c r="D339" s="204" t="s">
        <v>1031</v>
      </c>
      <c r="E339" s="205">
        <v>36.299999999999997</v>
      </c>
      <c r="F339" s="206">
        <v>1011333</v>
      </c>
      <c r="G339" s="206"/>
      <c r="H339" s="206">
        <v>1011333</v>
      </c>
      <c r="I339" s="207"/>
      <c r="J339" s="204" t="s">
        <v>1032</v>
      </c>
      <c r="K339" s="208" t="s">
        <v>1033</v>
      </c>
      <c r="L339" s="208"/>
      <c r="M339" s="204" t="s">
        <v>1034</v>
      </c>
      <c r="N339" s="204"/>
      <c r="O339" s="204" t="s">
        <v>198</v>
      </c>
      <c r="P339" s="204" t="s">
        <v>1361</v>
      </c>
      <c r="Q339" s="297"/>
      <c r="R339" s="297"/>
      <c r="S339" s="297"/>
      <c r="T339" s="297"/>
      <c r="U339" s="297"/>
      <c r="V339" s="297"/>
      <c r="W339" s="297"/>
      <c r="X339" s="297"/>
      <c r="Y339" s="297"/>
      <c r="Z339" s="297"/>
      <c r="AA339" s="297"/>
      <c r="AB339" s="297"/>
      <c r="AC339" s="297"/>
      <c r="AD339" s="297"/>
      <c r="AE339" s="297"/>
      <c r="AF339" s="297"/>
      <c r="AG339" s="297"/>
      <c r="AH339" s="297"/>
      <c r="AI339" s="297"/>
      <c r="AJ339" s="297"/>
      <c r="AK339" s="297"/>
      <c r="AL339" s="297"/>
      <c r="AM339" s="297"/>
      <c r="AN339" s="297"/>
      <c r="AO339" s="297"/>
      <c r="AP339" s="297"/>
      <c r="AQ339" s="297"/>
      <c r="AR339" s="297"/>
      <c r="AS339" s="297"/>
      <c r="AT339" s="297"/>
      <c r="AU339" s="297"/>
      <c r="AV339" s="297"/>
      <c r="AW339" s="297"/>
      <c r="AX339" s="297"/>
      <c r="AY339" s="297"/>
      <c r="AZ339" s="297"/>
      <c r="BA339" s="297"/>
      <c r="BB339" s="297"/>
      <c r="BC339" s="297"/>
      <c r="BD339" s="297"/>
      <c r="BE339" s="297"/>
      <c r="BF339" s="297"/>
      <c r="BG339" s="297"/>
      <c r="BH339" s="297"/>
      <c r="BI339" s="297"/>
      <c r="BJ339" s="297"/>
      <c r="BK339" s="297"/>
      <c r="BL339" s="297"/>
    </row>
    <row r="340" spans="1:64" s="88" customFormat="1" ht="38.25" x14ac:dyDescent="0.2">
      <c r="A340" s="263">
        <v>338</v>
      </c>
      <c r="B340" s="204" t="s">
        <v>758</v>
      </c>
      <c r="C340" s="960" t="s">
        <v>1762</v>
      </c>
      <c r="D340" s="204" t="s">
        <v>1036</v>
      </c>
      <c r="E340" s="205">
        <v>36.299999999999997</v>
      </c>
      <c r="F340" s="206">
        <v>1011333</v>
      </c>
      <c r="G340" s="206"/>
      <c r="H340" s="206">
        <v>1011333</v>
      </c>
      <c r="I340" s="207"/>
      <c r="J340" s="204">
        <v>1191893.44</v>
      </c>
      <c r="K340" s="208">
        <v>43011</v>
      </c>
      <c r="L340" s="208"/>
      <c r="M340" s="204" t="s">
        <v>1035</v>
      </c>
      <c r="N340" s="204"/>
      <c r="O340" s="204" t="s">
        <v>198</v>
      </c>
      <c r="P340" s="204" t="s">
        <v>1362</v>
      </c>
      <c r="Q340" s="297"/>
      <c r="R340" s="297"/>
      <c r="S340" s="297"/>
      <c r="T340" s="297"/>
      <c r="U340" s="297"/>
      <c r="V340" s="297"/>
      <c r="W340" s="297"/>
      <c r="X340" s="297"/>
      <c r="Y340" s="297"/>
      <c r="Z340" s="297"/>
      <c r="AA340" s="297"/>
      <c r="AB340" s="297"/>
      <c r="AC340" s="297"/>
      <c r="AD340" s="297"/>
      <c r="AE340" s="297"/>
      <c r="AF340" s="297"/>
      <c r="AG340" s="297"/>
      <c r="AH340" s="297"/>
      <c r="AI340" s="297"/>
      <c r="AJ340" s="297"/>
      <c r="AK340" s="297"/>
      <c r="AL340" s="297"/>
      <c r="AM340" s="297"/>
      <c r="AN340" s="297"/>
      <c r="AO340" s="297"/>
      <c r="AP340" s="297"/>
      <c r="AQ340" s="297"/>
      <c r="AR340" s="297"/>
      <c r="AS340" s="297"/>
      <c r="AT340" s="297"/>
      <c r="AU340" s="297"/>
      <c r="AV340" s="297"/>
      <c r="AW340" s="297"/>
      <c r="AX340" s="297"/>
      <c r="AY340" s="297"/>
      <c r="AZ340" s="297"/>
      <c r="BA340" s="297"/>
      <c r="BB340" s="297"/>
      <c r="BC340" s="297"/>
      <c r="BD340" s="297"/>
      <c r="BE340" s="297"/>
      <c r="BF340" s="297"/>
      <c r="BG340" s="297"/>
      <c r="BH340" s="297"/>
      <c r="BI340" s="297"/>
      <c r="BJ340" s="297"/>
      <c r="BK340" s="297"/>
      <c r="BL340" s="297"/>
    </row>
    <row r="341" spans="1:64" s="88" customFormat="1" ht="25.5" x14ac:dyDescent="0.2">
      <c r="A341" s="263">
        <v>339</v>
      </c>
      <c r="B341" s="204" t="s">
        <v>72</v>
      </c>
      <c r="C341" s="960" t="s">
        <v>1763</v>
      </c>
      <c r="D341" s="204" t="s">
        <v>1037</v>
      </c>
      <c r="E341" s="205">
        <v>64.8</v>
      </c>
      <c r="F341" s="206">
        <v>600000</v>
      </c>
      <c r="G341" s="206"/>
      <c r="H341" s="206">
        <v>600000</v>
      </c>
      <c r="I341" s="207"/>
      <c r="J341" s="204">
        <v>475096.1</v>
      </c>
      <c r="K341" s="208">
        <v>43035</v>
      </c>
      <c r="L341" s="208"/>
      <c r="M341" s="204" t="s">
        <v>1038</v>
      </c>
      <c r="N341" s="204"/>
      <c r="O341" s="204" t="s">
        <v>198</v>
      </c>
      <c r="P341" s="204" t="s">
        <v>1363</v>
      </c>
      <c r="Q341" s="297"/>
      <c r="R341" s="297"/>
      <c r="S341" s="297"/>
      <c r="T341" s="297"/>
      <c r="U341" s="297"/>
      <c r="V341" s="297"/>
      <c r="W341" s="297"/>
      <c r="X341" s="297"/>
      <c r="Y341" s="297"/>
      <c r="Z341" s="297"/>
      <c r="AA341" s="297"/>
      <c r="AB341" s="297"/>
      <c r="AC341" s="297"/>
      <c r="AD341" s="297"/>
      <c r="AE341" s="297"/>
      <c r="AF341" s="297"/>
      <c r="AG341" s="297"/>
      <c r="AH341" s="297"/>
      <c r="AI341" s="297"/>
      <c r="AJ341" s="297"/>
      <c r="AK341" s="297"/>
      <c r="AL341" s="297"/>
      <c r="AM341" s="297"/>
      <c r="AN341" s="297"/>
      <c r="AO341" s="297"/>
      <c r="AP341" s="297"/>
      <c r="AQ341" s="297"/>
      <c r="AR341" s="297"/>
      <c r="AS341" s="297"/>
      <c r="AT341" s="297"/>
      <c r="AU341" s="297"/>
      <c r="AV341" s="297"/>
      <c r="AW341" s="297"/>
      <c r="AX341" s="297"/>
      <c r="AY341" s="297"/>
      <c r="AZ341" s="297"/>
      <c r="BA341" s="297"/>
      <c r="BB341" s="297"/>
      <c r="BC341" s="297"/>
      <c r="BD341" s="297"/>
      <c r="BE341" s="297"/>
      <c r="BF341" s="297"/>
      <c r="BG341" s="297"/>
      <c r="BH341" s="297"/>
      <c r="BI341" s="297"/>
      <c r="BJ341" s="297"/>
      <c r="BK341" s="297"/>
      <c r="BL341" s="297"/>
    </row>
    <row r="342" spans="1:64" s="88" customFormat="1" ht="38.25" x14ac:dyDescent="0.2">
      <c r="A342" s="263">
        <v>340</v>
      </c>
      <c r="B342" s="204" t="s">
        <v>758</v>
      </c>
      <c r="C342" s="960" t="s">
        <v>1764</v>
      </c>
      <c r="D342" s="204" t="s">
        <v>883</v>
      </c>
      <c r="E342" s="205">
        <v>39.9</v>
      </c>
      <c r="F342" s="206">
        <v>850000</v>
      </c>
      <c r="G342" s="206"/>
      <c r="H342" s="206">
        <v>850000</v>
      </c>
      <c r="I342" s="207"/>
      <c r="J342" s="204">
        <v>568617.29</v>
      </c>
      <c r="K342" s="208">
        <v>43066</v>
      </c>
      <c r="L342" s="208"/>
      <c r="M342" s="204" t="s">
        <v>1040</v>
      </c>
      <c r="N342" s="204"/>
      <c r="O342" s="204" t="s">
        <v>198</v>
      </c>
      <c r="P342" s="204" t="s">
        <v>1364</v>
      </c>
      <c r="Q342" s="297"/>
      <c r="R342" s="297"/>
      <c r="S342" s="297"/>
      <c r="T342" s="297"/>
      <c r="U342" s="297"/>
      <c r="V342" s="297"/>
      <c r="W342" s="297"/>
      <c r="X342" s="297"/>
      <c r="Y342" s="297"/>
      <c r="Z342" s="297"/>
      <c r="AA342" s="297"/>
      <c r="AB342" s="297"/>
      <c r="AC342" s="297"/>
      <c r="AD342" s="297"/>
      <c r="AE342" s="297"/>
      <c r="AF342" s="297"/>
      <c r="AG342" s="297"/>
      <c r="AH342" s="297"/>
      <c r="AI342" s="297"/>
      <c r="AJ342" s="297"/>
      <c r="AK342" s="297"/>
      <c r="AL342" s="297"/>
      <c r="AM342" s="297"/>
      <c r="AN342" s="297"/>
      <c r="AO342" s="297"/>
      <c r="AP342" s="297"/>
      <c r="AQ342" s="297"/>
      <c r="AR342" s="297"/>
      <c r="AS342" s="297"/>
      <c r="AT342" s="297"/>
      <c r="AU342" s="297"/>
      <c r="AV342" s="297"/>
      <c r="AW342" s="297"/>
      <c r="AX342" s="297"/>
      <c r="AY342" s="297"/>
      <c r="AZ342" s="297"/>
      <c r="BA342" s="297"/>
      <c r="BB342" s="297"/>
      <c r="BC342" s="297"/>
      <c r="BD342" s="297"/>
      <c r="BE342" s="297"/>
      <c r="BF342" s="297"/>
      <c r="BG342" s="297"/>
      <c r="BH342" s="297"/>
      <c r="BI342" s="297"/>
      <c r="BJ342" s="297"/>
      <c r="BK342" s="297"/>
      <c r="BL342" s="297"/>
    </row>
    <row r="343" spans="1:64" s="88" customFormat="1" ht="25.5" x14ac:dyDescent="0.2">
      <c r="A343" s="263">
        <v>341</v>
      </c>
      <c r="B343" s="204" t="s">
        <v>72</v>
      </c>
      <c r="C343" s="962" t="s">
        <v>1729</v>
      </c>
      <c r="D343" s="204" t="s">
        <v>1043</v>
      </c>
      <c r="E343" s="206">
        <v>73.099999999999994</v>
      </c>
      <c r="F343" s="253" t="s">
        <v>1041</v>
      </c>
      <c r="G343" s="206"/>
      <c r="H343" s="253" t="s">
        <v>1041</v>
      </c>
      <c r="I343" s="207"/>
      <c r="J343" s="219">
        <v>926814.43</v>
      </c>
      <c r="K343" s="208">
        <v>43076</v>
      </c>
      <c r="L343" s="208"/>
      <c r="M343" s="204" t="s">
        <v>1045</v>
      </c>
      <c r="N343" s="204"/>
      <c r="O343" s="204" t="s">
        <v>198</v>
      </c>
      <c r="P343" s="204" t="s">
        <v>1365</v>
      </c>
      <c r="Q343" s="297"/>
      <c r="R343" s="297"/>
      <c r="S343" s="297"/>
      <c r="T343" s="297"/>
      <c r="U343" s="297"/>
      <c r="V343" s="297"/>
      <c r="W343" s="297"/>
      <c r="X343" s="297"/>
      <c r="Y343" s="297"/>
      <c r="Z343" s="297"/>
      <c r="AA343" s="297"/>
      <c r="AB343" s="297"/>
      <c r="AC343" s="297"/>
      <c r="AD343" s="297"/>
      <c r="AE343" s="297"/>
      <c r="AF343" s="297"/>
      <c r="AG343" s="297"/>
      <c r="AH343" s="297"/>
      <c r="AI343" s="297"/>
      <c r="AJ343" s="297"/>
      <c r="AK343" s="297"/>
      <c r="AL343" s="297"/>
      <c r="AM343" s="297"/>
      <c r="AN343" s="297"/>
      <c r="AO343" s="297"/>
      <c r="AP343" s="297"/>
      <c r="AQ343" s="297"/>
      <c r="AR343" s="297"/>
      <c r="AS343" s="297"/>
      <c r="AT343" s="297"/>
      <c r="AU343" s="297"/>
      <c r="AV343" s="297"/>
      <c r="AW343" s="297"/>
      <c r="AX343" s="297"/>
      <c r="AY343" s="297"/>
      <c r="AZ343" s="297"/>
      <c r="BA343" s="297"/>
      <c r="BB343" s="297"/>
      <c r="BC343" s="297"/>
      <c r="BD343" s="297"/>
      <c r="BE343" s="297"/>
      <c r="BF343" s="297"/>
      <c r="BG343" s="297"/>
      <c r="BH343" s="297"/>
      <c r="BI343" s="297"/>
      <c r="BJ343" s="297"/>
      <c r="BK343" s="297"/>
      <c r="BL343" s="297"/>
    </row>
    <row r="344" spans="1:64" s="88" customFormat="1" ht="25.5" x14ac:dyDescent="0.2">
      <c r="A344" s="263">
        <v>342</v>
      </c>
      <c r="B344" s="204" t="s">
        <v>758</v>
      </c>
      <c r="C344" s="962" t="s">
        <v>1765</v>
      </c>
      <c r="D344" s="204" t="s">
        <v>1042</v>
      </c>
      <c r="E344" s="206">
        <v>61.8</v>
      </c>
      <c r="F344" s="253" t="s">
        <v>1041</v>
      </c>
      <c r="G344" s="206"/>
      <c r="H344" s="253" t="s">
        <v>1041</v>
      </c>
      <c r="I344" s="207"/>
      <c r="J344" s="208" t="s">
        <v>1044</v>
      </c>
      <c r="K344" s="208">
        <v>43076</v>
      </c>
      <c r="L344" s="208"/>
      <c r="M344" s="204" t="s">
        <v>1046</v>
      </c>
      <c r="N344" s="204"/>
      <c r="O344" s="204" t="s">
        <v>198</v>
      </c>
      <c r="P344" s="204" t="s">
        <v>1366</v>
      </c>
      <c r="Q344" s="297"/>
      <c r="R344" s="297"/>
      <c r="S344" s="297"/>
      <c r="T344" s="297"/>
      <c r="U344" s="297"/>
      <c r="V344" s="297"/>
      <c r="W344" s="297"/>
      <c r="X344" s="297"/>
      <c r="Y344" s="297"/>
      <c r="Z344" s="297"/>
      <c r="AA344" s="297"/>
      <c r="AB344" s="297"/>
      <c r="AC344" s="297"/>
      <c r="AD344" s="297"/>
      <c r="AE344" s="297"/>
      <c r="AF344" s="297"/>
      <c r="AG344" s="297"/>
      <c r="AH344" s="297"/>
      <c r="AI344" s="297"/>
      <c r="AJ344" s="297"/>
      <c r="AK344" s="297"/>
      <c r="AL344" s="297"/>
      <c r="AM344" s="297"/>
      <c r="AN344" s="297"/>
      <c r="AO344" s="297"/>
      <c r="AP344" s="297"/>
      <c r="AQ344" s="297"/>
      <c r="AR344" s="297"/>
      <c r="AS344" s="297"/>
      <c r="AT344" s="297"/>
      <c r="AU344" s="297"/>
      <c r="AV344" s="297"/>
      <c r="AW344" s="297"/>
      <c r="AX344" s="297"/>
      <c r="AY344" s="297"/>
      <c r="AZ344" s="297"/>
      <c r="BA344" s="297"/>
      <c r="BB344" s="297"/>
      <c r="BC344" s="297"/>
      <c r="BD344" s="297"/>
      <c r="BE344" s="297"/>
      <c r="BF344" s="297"/>
      <c r="BG344" s="297"/>
      <c r="BH344" s="297"/>
      <c r="BI344" s="297"/>
      <c r="BJ344" s="297"/>
      <c r="BK344" s="297"/>
      <c r="BL344" s="297"/>
    </row>
    <row r="345" spans="1:64" s="88" customFormat="1" ht="25.5" x14ac:dyDescent="0.2">
      <c r="A345" s="263">
        <v>343</v>
      </c>
      <c r="B345" s="204" t="s">
        <v>758</v>
      </c>
      <c r="C345" s="962" t="s">
        <v>1766</v>
      </c>
      <c r="D345" s="204" t="s">
        <v>1052</v>
      </c>
      <c r="E345" s="206">
        <v>62.3</v>
      </c>
      <c r="F345" s="204">
        <v>896640</v>
      </c>
      <c r="G345" s="206"/>
      <c r="H345" s="204">
        <v>896640</v>
      </c>
      <c r="I345" s="207"/>
      <c r="J345" s="219">
        <v>1790050.95</v>
      </c>
      <c r="K345" s="208">
        <v>43084</v>
      </c>
      <c r="L345" s="208"/>
      <c r="M345" s="204" t="s">
        <v>1053</v>
      </c>
      <c r="N345" s="204"/>
      <c r="O345" s="204" t="s">
        <v>198</v>
      </c>
      <c r="P345" s="204" t="s">
        <v>1367</v>
      </c>
      <c r="Q345" s="297"/>
      <c r="R345" s="297"/>
      <c r="S345" s="297"/>
      <c r="T345" s="297"/>
      <c r="U345" s="297"/>
      <c r="V345" s="297"/>
      <c r="W345" s="297"/>
      <c r="X345" s="297"/>
      <c r="Y345" s="297"/>
      <c r="Z345" s="297"/>
      <c r="AA345" s="297"/>
      <c r="AB345" s="297"/>
      <c r="AC345" s="297"/>
      <c r="AD345" s="297"/>
      <c r="AE345" s="297"/>
      <c r="AF345" s="297"/>
      <c r="AG345" s="297"/>
      <c r="AH345" s="297"/>
      <c r="AI345" s="297"/>
      <c r="AJ345" s="297"/>
      <c r="AK345" s="297"/>
      <c r="AL345" s="297"/>
      <c r="AM345" s="297"/>
      <c r="AN345" s="297"/>
      <c r="AO345" s="297"/>
      <c r="AP345" s="297"/>
      <c r="AQ345" s="297"/>
      <c r="AR345" s="297"/>
      <c r="AS345" s="297"/>
      <c r="AT345" s="297"/>
      <c r="AU345" s="297"/>
      <c r="AV345" s="297"/>
      <c r="AW345" s="297"/>
      <c r="AX345" s="297"/>
      <c r="AY345" s="297"/>
      <c r="AZ345" s="297"/>
      <c r="BA345" s="297"/>
      <c r="BB345" s="297"/>
      <c r="BC345" s="297"/>
      <c r="BD345" s="297"/>
      <c r="BE345" s="297"/>
      <c r="BF345" s="297"/>
      <c r="BG345" s="297"/>
      <c r="BH345" s="297"/>
      <c r="BI345" s="297"/>
      <c r="BJ345" s="297"/>
      <c r="BK345" s="297"/>
      <c r="BL345" s="297"/>
    </row>
    <row r="346" spans="1:64" s="88" customFormat="1" ht="25.5" x14ac:dyDescent="0.2">
      <c r="A346" s="263">
        <v>344</v>
      </c>
      <c r="B346" s="204" t="s">
        <v>758</v>
      </c>
      <c r="C346" s="962" t="s">
        <v>1767</v>
      </c>
      <c r="D346" s="208" t="s">
        <v>1049</v>
      </c>
      <c r="E346" s="206">
        <v>49.1</v>
      </c>
      <c r="F346" s="204">
        <v>890000</v>
      </c>
      <c r="G346" s="206"/>
      <c r="H346" s="204">
        <v>890000</v>
      </c>
      <c r="I346" s="207"/>
      <c r="J346" s="204">
        <v>1427635.04</v>
      </c>
      <c r="K346" s="208">
        <v>43088</v>
      </c>
      <c r="L346" s="208"/>
      <c r="M346" s="204" t="s">
        <v>1051</v>
      </c>
      <c r="N346" s="204"/>
      <c r="O346" s="204" t="s">
        <v>198</v>
      </c>
      <c r="P346" s="204" t="s">
        <v>1368</v>
      </c>
      <c r="Q346" s="297"/>
      <c r="R346" s="297"/>
      <c r="S346" s="297"/>
      <c r="T346" s="297"/>
      <c r="U346" s="297"/>
      <c r="V346" s="297"/>
      <c r="W346" s="297"/>
      <c r="X346" s="297"/>
      <c r="Y346" s="297"/>
      <c r="Z346" s="297"/>
      <c r="AA346" s="297"/>
      <c r="AB346" s="297"/>
      <c r="AC346" s="297"/>
      <c r="AD346" s="297"/>
      <c r="AE346" s="297"/>
      <c r="AF346" s="297"/>
      <c r="AG346" s="297"/>
      <c r="AH346" s="297"/>
      <c r="AI346" s="297"/>
      <c r="AJ346" s="297"/>
      <c r="AK346" s="297"/>
      <c r="AL346" s="297"/>
      <c r="AM346" s="297"/>
      <c r="AN346" s="297"/>
      <c r="AO346" s="297"/>
      <c r="AP346" s="297"/>
      <c r="AQ346" s="297"/>
      <c r="AR346" s="297"/>
      <c r="AS346" s="297"/>
      <c r="AT346" s="297"/>
      <c r="AU346" s="297"/>
      <c r="AV346" s="297"/>
      <c r="AW346" s="297"/>
      <c r="AX346" s="297"/>
      <c r="AY346" s="297"/>
      <c r="AZ346" s="297"/>
      <c r="BA346" s="297"/>
      <c r="BB346" s="297"/>
      <c r="BC346" s="297"/>
      <c r="BD346" s="297"/>
      <c r="BE346" s="297"/>
      <c r="BF346" s="297"/>
      <c r="BG346" s="297"/>
      <c r="BH346" s="297"/>
      <c r="BI346" s="297"/>
      <c r="BJ346" s="297"/>
      <c r="BK346" s="297"/>
      <c r="BL346" s="297"/>
    </row>
    <row r="347" spans="1:64" s="88" customFormat="1" ht="25.5" x14ac:dyDescent="0.2">
      <c r="A347" s="263">
        <v>345</v>
      </c>
      <c r="B347" s="204" t="s">
        <v>758</v>
      </c>
      <c r="C347" s="962" t="s">
        <v>1768</v>
      </c>
      <c r="D347" s="208" t="s">
        <v>1048</v>
      </c>
      <c r="E347" s="206">
        <v>40.4</v>
      </c>
      <c r="F347" s="253" t="s">
        <v>1047</v>
      </c>
      <c r="G347" s="206"/>
      <c r="H347" s="253" t="s">
        <v>1047</v>
      </c>
      <c r="I347" s="207"/>
      <c r="J347" s="204">
        <v>1185613.1399999999</v>
      </c>
      <c r="K347" s="208">
        <v>43089</v>
      </c>
      <c r="L347" s="208"/>
      <c r="M347" s="204" t="s">
        <v>1050</v>
      </c>
      <c r="N347" s="204"/>
      <c r="O347" s="204" t="s">
        <v>198</v>
      </c>
      <c r="P347" s="204" t="s">
        <v>1369</v>
      </c>
      <c r="Q347" s="297"/>
      <c r="R347" s="297"/>
      <c r="S347" s="297"/>
      <c r="T347" s="297"/>
      <c r="U347" s="297"/>
      <c r="V347" s="297"/>
      <c r="W347" s="297"/>
      <c r="X347" s="297"/>
      <c r="Y347" s="297"/>
      <c r="Z347" s="297"/>
      <c r="AA347" s="297"/>
      <c r="AB347" s="297"/>
      <c r="AC347" s="297"/>
      <c r="AD347" s="297"/>
      <c r="AE347" s="297"/>
      <c r="AF347" s="297"/>
      <c r="AG347" s="297"/>
      <c r="AH347" s="297"/>
      <c r="AI347" s="297"/>
      <c r="AJ347" s="297"/>
      <c r="AK347" s="297"/>
      <c r="AL347" s="297"/>
      <c r="AM347" s="297"/>
      <c r="AN347" s="297"/>
      <c r="AO347" s="297"/>
      <c r="AP347" s="297"/>
      <c r="AQ347" s="297"/>
      <c r="AR347" s="297"/>
      <c r="AS347" s="297"/>
      <c r="AT347" s="297"/>
      <c r="AU347" s="297"/>
      <c r="AV347" s="297"/>
      <c r="AW347" s="297"/>
      <c r="AX347" s="297"/>
      <c r="AY347" s="297"/>
      <c r="AZ347" s="297"/>
      <c r="BA347" s="297"/>
      <c r="BB347" s="297"/>
      <c r="BC347" s="297"/>
      <c r="BD347" s="297"/>
      <c r="BE347" s="297"/>
      <c r="BF347" s="297"/>
      <c r="BG347" s="297"/>
      <c r="BH347" s="297"/>
      <c r="BI347" s="297"/>
      <c r="BJ347" s="297"/>
      <c r="BK347" s="297"/>
      <c r="BL347" s="297"/>
    </row>
    <row r="348" spans="1:64" s="88" customFormat="1" ht="25.5" x14ac:dyDescent="0.2">
      <c r="A348" s="263">
        <v>346</v>
      </c>
      <c r="B348" s="204" t="s">
        <v>758</v>
      </c>
      <c r="C348" s="960" t="s">
        <v>1780</v>
      </c>
      <c r="D348" s="253" t="s">
        <v>1779</v>
      </c>
      <c r="E348" s="205">
        <v>30.4</v>
      </c>
      <c r="F348" s="240">
        <v>1000000</v>
      </c>
      <c r="G348" s="206">
        <v>0</v>
      </c>
      <c r="H348" s="206">
        <v>1000000</v>
      </c>
      <c r="I348" s="207">
        <v>0</v>
      </c>
      <c r="J348" s="270">
        <v>791349.7</v>
      </c>
      <c r="K348" s="208">
        <v>44264</v>
      </c>
      <c r="L348" s="204"/>
      <c r="M348" s="204" t="s">
        <v>1781</v>
      </c>
      <c r="N348" s="204"/>
      <c r="O348" s="204" t="s">
        <v>198</v>
      </c>
      <c r="P348" s="204" t="s">
        <v>766</v>
      </c>
      <c r="Q348" s="297"/>
      <c r="R348" s="297"/>
      <c r="S348" s="297"/>
      <c r="T348" s="297"/>
      <c r="U348" s="297"/>
      <c r="V348" s="297"/>
      <c r="W348" s="297"/>
      <c r="X348" s="297"/>
      <c r="Y348" s="297"/>
      <c r="Z348" s="297"/>
      <c r="AA348" s="297"/>
      <c r="AB348" s="297"/>
      <c r="AC348" s="297"/>
      <c r="AD348" s="297"/>
      <c r="AE348" s="297"/>
      <c r="AF348" s="297"/>
      <c r="AG348" s="297"/>
      <c r="AH348" s="297"/>
      <c r="AI348" s="297"/>
      <c r="AJ348" s="297"/>
      <c r="AK348" s="297"/>
      <c r="AL348" s="297"/>
      <c r="AM348" s="297"/>
      <c r="AN348" s="297"/>
      <c r="AO348" s="297"/>
      <c r="AP348" s="297"/>
      <c r="AQ348" s="297"/>
      <c r="AR348" s="297"/>
      <c r="AS348" s="297"/>
      <c r="AT348" s="297"/>
      <c r="AU348" s="297"/>
      <c r="AV348" s="297"/>
      <c r="AW348" s="297"/>
      <c r="AX348" s="297"/>
      <c r="AY348" s="297"/>
      <c r="AZ348" s="297"/>
      <c r="BA348" s="297"/>
      <c r="BB348" s="297"/>
      <c r="BC348" s="297"/>
      <c r="BD348" s="297"/>
      <c r="BE348" s="297"/>
      <c r="BF348" s="297"/>
      <c r="BG348" s="297"/>
      <c r="BH348" s="297"/>
      <c r="BI348" s="297"/>
      <c r="BJ348" s="297"/>
      <c r="BK348" s="297"/>
      <c r="BL348" s="297"/>
    </row>
    <row r="349" spans="1:64" s="88" customFormat="1" ht="25.5" x14ac:dyDescent="0.2">
      <c r="A349" s="263">
        <v>347</v>
      </c>
      <c r="B349" s="204" t="s">
        <v>826</v>
      </c>
      <c r="C349" s="960" t="s">
        <v>1782</v>
      </c>
      <c r="D349" s="204" t="s">
        <v>1783</v>
      </c>
      <c r="E349" s="205">
        <v>37.5</v>
      </c>
      <c r="F349" s="206">
        <v>1304550</v>
      </c>
      <c r="G349" s="206">
        <v>0</v>
      </c>
      <c r="H349" s="206">
        <v>1304550</v>
      </c>
      <c r="I349" s="207">
        <v>0</v>
      </c>
      <c r="J349" s="270">
        <v>817913.91</v>
      </c>
      <c r="K349" s="208">
        <v>44292</v>
      </c>
      <c r="L349" s="208"/>
      <c r="M349" s="204" t="s">
        <v>1784</v>
      </c>
      <c r="N349" s="204"/>
      <c r="O349" s="204" t="s">
        <v>198</v>
      </c>
      <c r="P349" s="204" t="s">
        <v>766</v>
      </c>
      <c r="Q349" s="297"/>
      <c r="R349" s="297"/>
      <c r="S349" s="297"/>
      <c r="T349" s="297"/>
      <c r="U349" s="297"/>
      <c r="V349" s="297"/>
      <c r="W349" s="297"/>
      <c r="X349" s="297"/>
      <c r="Y349" s="297"/>
      <c r="Z349" s="297"/>
      <c r="AA349" s="297"/>
      <c r="AB349" s="297"/>
      <c r="AC349" s="297"/>
      <c r="AD349" s="297"/>
      <c r="AE349" s="297"/>
      <c r="AF349" s="297"/>
      <c r="AG349" s="297"/>
      <c r="AH349" s="297"/>
      <c r="AI349" s="297"/>
      <c r="AJ349" s="297"/>
      <c r="AK349" s="297"/>
      <c r="AL349" s="297"/>
      <c r="AM349" s="297"/>
      <c r="AN349" s="297"/>
      <c r="AO349" s="297"/>
      <c r="AP349" s="297"/>
      <c r="AQ349" s="297"/>
      <c r="AR349" s="297"/>
      <c r="AS349" s="297"/>
      <c r="AT349" s="297"/>
      <c r="AU349" s="297"/>
      <c r="AV349" s="297"/>
      <c r="AW349" s="297"/>
      <c r="AX349" s="297"/>
      <c r="AY349" s="297"/>
      <c r="AZ349" s="297"/>
      <c r="BA349" s="297"/>
      <c r="BB349" s="297"/>
      <c r="BC349" s="297"/>
      <c r="BD349" s="297"/>
      <c r="BE349" s="297"/>
      <c r="BF349" s="297"/>
      <c r="BG349" s="297"/>
      <c r="BH349" s="297"/>
      <c r="BI349" s="297"/>
      <c r="BJ349" s="297"/>
      <c r="BK349" s="297"/>
      <c r="BL349" s="297"/>
    </row>
    <row r="350" spans="1:64" s="88" customFormat="1" ht="25.5" x14ac:dyDescent="0.2">
      <c r="A350" s="263">
        <v>348</v>
      </c>
      <c r="B350" s="204" t="s">
        <v>826</v>
      </c>
      <c r="C350" s="960" t="s">
        <v>1785</v>
      </c>
      <c r="D350" s="204" t="s">
        <v>1786</v>
      </c>
      <c r="E350" s="205">
        <v>36.200000000000003</v>
      </c>
      <c r="F350" s="206">
        <v>1338000</v>
      </c>
      <c r="G350" s="206">
        <v>0</v>
      </c>
      <c r="H350" s="206">
        <v>1338000</v>
      </c>
      <c r="I350" s="207">
        <v>0</v>
      </c>
      <c r="J350" s="271">
        <v>789559.56</v>
      </c>
      <c r="K350" s="208">
        <v>44295</v>
      </c>
      <c r="L350" s="208"/>
      <c r="M350" s="204" t="s">
        <v>1784</v>
      </c>
      <c r="N350" s="204"/>
      <c r="O350" s="204" t="s">
        <v>198</v>
      </c>
      <c r="P350" s="204" t="s">
        <v>766</v>
      </c>
      <c r="Q350" s="297"/>
      <c r="R350" s="297"/>
      <c r="S350" s="297"/>
      <c r="T350" s="297"/>
      <c r="U350" s="297"/>
      <c r="V350" s="297"/>
      <c r="W350" s="297"/>
      <c r="X350" s="297"/>
      <c r="Y350" s="297"/>
      <c r="Z350" s="297"/>
      <c r="AA350" s="297"/>
      <c r="AB350" s="297"/>
      <c r="AC350" s="297"/>
      <c r="AD350" s="297"/>
      <c r="AE350" s="297"/>
      <c r="AF350" s="297"/>
      <c r="AG350" s="297"/>
      <c r="AH350" s="297"/>
      <c r="AI350" s="297"/>
      <c r="AJ350" s="297"/>
      <c r="AK350" s="297"/>
      <c r="AL350" s="297"/>
      <c r="AM350" s="297"/>
      <c r="AN350" s="297"/>
      <c r="AO350" s="297"/>
      <c r="AP350" s="297"/>
      <c r="AQ350" s="297"/>
      <c r="AR350" s="297"/>
      <c r="AS350" s="297"/>
      <c r="AT350" s="297"/>
      <c r="AU350" s="297"/>
      <c r="AV350" s="297"/>
      <c r="AW350" s="297"/>
      <c r="AX350" s="297"/>
      <c r="AY350" s="297"/>
      <c r="AZ350" s="297"/>
      <c r="BA350" s="297"/>
      <c r="BB350" s="297"/>
      <c r="BC350" s="297"/>
      <c r="BD350" s="297"/>
      <c r="BE350" s="297"/>
      <c r="BF350" s="297"/>
      <c r="BG350" s="297"/>
      <c r="BH350" s="297"/>
      <c r="BI350" s="297"/>
      <c r="BJ350" s="297"/>
      <c r="BK350" s="297"/>
      <c r="BL350" s="297"/>
    </row>
    <row r="351" spans="1:64" s="88" customFormat="1" ht="25.5" x14ac:dyDescent="0.2">
      <c r="A351" s="263">
        <v>349</v>
      </c>
      <c r="B351" s="204" t="s">
        <v>826</v>
      </c>
      <c r="C351" s="960" t="s">
        <v>1788</v>
      </c>
      <c r="D351" s="204" t="s">
        <v>1787</v>
      </c>
      <c r="E351" s="205">
        <v>42.2</v>
      </c>
      <c r="F351" s="295" t="s">
        <v>1789</v>
      </c>
      <c r="G351" s="206">
        <v>0</v>
      </c>
      <c r="H351" s="206" t="s">
        <v>1789</v>
      </c>
      <c r="I351" s="207">
        <v>0</v>
      </c>
      <c r="J351" s="296">
        <v>613366.88</v>
      </c>
      <c r="K351" s="208">
        <v>44308</v>
      </c>
      <c r="L351" s="208"/>
      <c r="M351" s="204" t="s">
        <v>1790</v>
      </c>
      <c r="N351" s="204"/>
      <c r="O351" s="204" t="s">
        <v>198</v>
      </c>
      <c r="P351" s="204" t="s">
        <v>766</v>
      </c>
      <c r="Q351" s="297"/>
      <c r="R351" s="297"/>
      <c r="S351" s="297"/>
      <c r="T351" s="297"/>
      <c r="U351" s="297"/>
      <c r="V351" s="297"/>
      <c r="W351" s="297"/>
      <c r="X351" s="297"/>
      <c r="Y351" s="297"/>
      <c r="Z351" s="297"/>
      <c r="AA351" s="297"/>
      <c r="AB351" s="297"/>
      <c r="AC351" s="297"/>
      <c r="AD351" s="297"/>
      <c r="AE351" s="297"/>
      <c r="AF351" s="297"/>
      <c r="AG351" s="297"/>
      <c r="AH351" s="297"/>
      <c r="AI351" s="297"/>
      <c r="AJ351" s="297"/>
      <c r="AK351" s="297"/>
      <c r="AL351" s="297"/>
      <c r="AM351" s="297"/>
      <c r="AN351" s="297"/>
      <c r="AO351" s="297"/>
      <c r="AP351" s="297"/>
      <c r="AQ351" s="297"/>
      <c r="AR351" s="297"/>
      <c r="AS351" s="297"/>
      <c r="AT351" s="297"/>
      <c r="AU351" s="297"/>
      <c r="AV351" s="297"/>
      <c r="AW351" s="297"/>
      <c r="AX351" s="297"/>
      <c r="AY351" s="297"/>
      <c r="AZ351" s="297"/>
      <c r="BA351" s="297"/>
      <c r="BB351" s="297"/>
      <c r="BC351" s="297"/>
      <c r="BD351" s="297"/>
      <c r="BE351" s="297"/>
      <c r="BF351" s="297"/>
      <c r="BG351" s="297"/>
      <c r="BH351" s="297"/>
      <c r="BI351" s="297"/>
      <c r="BJ351" s="297"/>
      <c r="BK351" s="297"/>
      <c r="BL351" s="297"/>
    </row>
    <row r="352" spans="1:64" s="88" customFormat="1" ht="25.5" x14ac:dyDescent="0.2">
      <c r="A352" s="263">
        <v>350</v>
      </c>
      <c r="B352" s="204" t="s">
        <v>826</v>
      </c>
      <c r="C352" s="960" t="s">
        <v>1894</v>
      </c>
      <c r="D352" s="204" t="s">
        <v>1895</v>
      </c>
      <c r="E352" s="205">
        <v>38.9</v>
      </c>
      <c r="F352" s="269" t="s">
        <v>1896</v>
      </c>
      <c r="G352" s="206">
        <v>0</v>
      </c>
      <c r="H352" s="206" t="s">
        <v>1896</v>
      </c>
      <c r="I352" s="207">
        <v>0</v>
      </c>
      <c r="J352" s="272" t="s">
        <v>1897</v>
      </c>
      <c r="K352" s="208">
        <v>44459</v>
      </c>
      <c r="L352" s="208"/>
      <c r="M352" s="204" t="s">
        <v>1898</v>
      </c>
      <c r="N352" s="204"/>
      <c r="O352" s="204" t="s">
        <v>198</v>
      </c>
      <c r="P352" s="204" t="s">
        <v>766</v>
      </c>
      <c r="Q352" s="297"/>
      <c r="R352" s="297"/>
      <c r="S352" s="297"/>
      <c r="T352" s="297"/>
      <c r="U352" s="297"/>
      <c r="V352" s="297"/>
      <c r="W352" s="297"/>
      <c r="X352" s="297"/>
      <c r="Y352" s="297"/>
      <c r="Z352" s="297"/>
      <c r="AA352" s="297"/>
      <c r="AB352" s="297"/>
      <c r="AC352" s="297"/>
      <c r="AD352" s="297"/>
      <c r="AE352" s="297"/>
      <c r="AF352" s="297"/>
      <c r="AG352" s="297"/>
      <c r="AH352" s="297"/>
      <c r="AI352" s="297"/>
      <c r="AJ352" s="297"/>
      <c r="AK352" s="297"/>
      <c r="AL352" s="297"/>
      <c r="AM352" s="297"/>
      <c r="AN352" s="297"/>
      <c r="AO352" s="297"/>
      <c r="AP352" s="297"/>
      <c r="AQ352" s="297"/>
      <c r="AR352" s="297"/>
      <c r="AS352" s="297"/>
      <c r="AT352" s="297"/>
      <c r="AU352" s="297"/>
      <c r="AV352" s="297"/>
      <c r="AW352" s="297"/>
      <c r="AX352" s="297"/>
      <c r="AY352" s="297"/>
      <c r="AZ352" s="297"/>
      <c r="BA352" s="297"/>
      <c r="BB352" s="297"/>
      <c r="BC352" s="297"/>
      <c r="BD352" s="297"/>
      <c r="BE352" s="297"/>
      <c r="BF352" s="297"/>
      <c r="BG352" s="297"/>
      <c r="BH352" s="297"/>
      <c r="BI352" s="297"/>
      <c r="BJ352" s="297"/>
      <c r="BK352" s="297"/>
      <c r="BL352" s="297"/>
    </row>
    <row r="353" spans="1:64" s="88" customFormat="1" ht="25.5" x14ac:dyDescent="0.2">
      <c r="A353" s="263">
        <v>351</v>
      </c>
      <c r="B353" s="204" t="s">
        <v>826</v>
      </c>
      <c r="C353" s="960" t="s">
        <v>1871</v>
      </c>
      <c r="D353" s="204" t="s">
        <v>1872</v>
      </c>
      <c r="E353" s="205">
        <v>30.6</v>
      </c>
      <c r="F353" s="206">
        <v>1532000</v>
      </c>
      <c r="G353" s="206">
        <v>0</v>
      </c>
      <c r="H353" s="206">
        <v>1532000</v>
      </c>
      <c r="I353" s="207">
        <v>0</v>
      </c>
      <c r="J353" s="270">
        <v>829745.77</v>
      </c>
      <c r="K353" s="208">
        <v>44377</v>
      </c>
      <c r="L353" s="208"/>
      <c r="M353" s="204" t="s">
        <v>1874</v>
      </c>
      <c r="N353" s="204"/>
      <c r="O353" s="204" t="s">
        <v>198</v>
      </c>
      <c r="P353" s="204" t="s">
        <v>766</v>
      </c>
      <c r="Q353" s="297"/>
      <c r="R353" s="297"/>
      <c r="S353" s="297"/>
      <c r="T353" s="297"/>
      <c r="U353" s="297"/>
      <c r="V353" s="297"/>
      <c r="W353" s="297"/>
      <c r="X353" s="297"/>
      <c r="Y353" s="297"/>
      <c r="Z353" s="297"/>
      <c r="AA353" s="297"/>
      <c r="AB353" s="297"/>
      <c r="AC353" s="297"/>
      <c r="AD353" s="297"/>
      <c r="AE353" s="297"/>
      <c r="AF353" s="297"/>
      <c r="AG353" s="297"/>
      <c r="AH353" s="297"/>
      <c r="AI353" s="297"/>
      <c r="AJ353" s="297"/>
      <c r="AK353" s="297"/>
      <c r="AL353" s="297"/>
      <c r="AM353" s="297"/>
      <c r="AN353" s="297"/>
      <c r="AO353" s="297"/>
      <c r="AP353" s="297"/>
      <c r="AQ353" s="297"/>
      <c r="AR353" s="297"/>
      <c r="AS353" s="297"/>
      <c r="AT353" s="297"/>
      <c r="AU353" s="297"/>
      <c r="AV353" s="297"/>
      <c r="AW353" s="297"/>
      <c r="AX353" s="297"/>
      <c r="AY353" s="297"/>
      <c r="AZ353" s="297"/>
      <c r="BA353" s="297"/>
      <c r="BB353" s="297"/>
      <c r="BC353" s="297"/>
      <c r="BD353" s="297"/>
      <c r="BE353" s="297"/>
      <c r="BF353" s="297"/>
      <c r="BG353" s="297"/>
      <c r="BH353" s="297"/>
      <c r="BI353" s="297"/>
      <c r="BJ353" s="297"/>
      <c r="BK353" s="297"/>
      <c r="BL353" s="297"/>
    </row>
    <row r="354" spans="1:64" s="88" customFormat="1" ht="25.5" x14ac:dyDescent="0.2">
      <c r="A354" s="263">
        <v>352</v>
      </c>
      <c r="B354" s="204" t="s">
        <v>758</v>
      </c>
      <c r="C354" s="960" t="s">
        <v>1875</v>
      </c>
      <c r="D354" s="253" t="s">
        <v>1876</v>
      </c>
      <c r="E354" s="205">
        <v>28.5</v>
      </c>
      <c r="F354" s="240">
        <v>1050000</v>
      </c>
      <c r="G354" s="206">
        <v>0</v>
      </c>
      <c r="H354" s="206">
        <v>1050000</v>
      </c>
      <c r="I354" s="207">
        <v>0</v>
      </c>
      <c r="J354" s="270" t="s">
        <v>1887</v>
      </c>
      <c r="K354" s="208">
        <v>44375</v>
      </c>
      <c r="L354" s="204"/>
      <c r="M354" s="204" t="s">
        <v>1877</v>
      </c>
      <c r="N354" s="204"/>
      <c r="O354" s="204" t="s">
        <v>198</v>
      </c>
      <c r="P354" s="204" t="s">
        <v>766</v>
      </c>
      <c r="Q354" s="297"/>
      <c r="R354" s="297"/>
      <c r="S354" s="297"/>
      <c r="T354" s="297"/>
      <c r="U354" s="297"/>
      <c r="V354" s="297"/>
      <c r="W354" s="297"/>
      <c r="X354" s="297"/>
      <c r="Y354" s="297"/>
      <c r="Z354" s="297"/>
      <c r="AA354" s="297"/>
      <c r="AB354" s="297"/>
      <c r="AC354" s="297"/>
      <c r="AD354" s="297"/>
      <c r="AE354" s="297"/>
      <c r="AF354" s="297"/>
      <c r="AG354" s="297"/>
      <c r="AH354" s="297"/>
      <c r="AI354" s="297"/>
      <c r="AJ354" s="297"/>
      <c r="AK354" s="297"/>
      <c r="AL354" s="297"/>
      <c r="AM354" s="297"/>
      <c r="AN354" s="297"/>
      <c r="AO354" s="297"/>
      <c r="AP354" s="297"/>
      <c r="AQ354" s="297"/>
      <c r="AR354" s="297"/>
      <c r="AS354" s="297"/>
      <c r="AT354" s="297"/>
      <c r="AU354" s="297"/>
      <c r="AV354" s="297"/>
      <c r="AW354" s="297"/>
      <c r="AX354" s="297"/>
      <c r="AY354" s="297"/>
      <c r="AZ354" s="297"/>
      <c r="BA354" s="297"/>
      <c r="BB354" s="297"/>
      <c r="BC354" s="297"/>
      <c r="BD354" s="297"/>
      <c r="BE354" s="297"/>
      <c r="BF354" s="297"/>
      <c r="BG354" s="297"/>
      <c r="BH354" s="297"/>
      <c r="BI354" s="297"/>
      <c r="BJ354" s="297"/>
      <c r="BK354" s="297"/>
      <c r="BL354" s="297"/>
    </row>
    <row r="355" spans="1:64" s="88" customFormat="1" ht="25.5" x14ac:dyDescent="0.2">
      <c r="A355" s="263">
        <v>353</v>
      </c>
      <c r="B355" s="204" t="s">
        <v>826</v>
      </c>
      <c r="C355" s="960" t="s">
        <v>1878</v>
      </c>
      <c r="D355" s="204" t="s">
        <v>1872</v>
      </c>
      <c r="E355" s="205">
        <v>22.2</v>
      </c>
      <c r="F355" s="206">
        <v>2125800</v>
      </c>
      <c r="G355" s="206">
        <v>0</v>
      </c>
      <c r="H355" s="206">
        <v>2125800</v>
      </c>
      <c r="I355" s="207">
        <v>0</v>
      </c>
      <c r="J355" s="270" t="s">
        <v>1879</v>
      </c>
      <c r="K355" s="208">
        <v>44378</v>
      </c>
      <c r="L355" s="208"/>
      <c r="M355" s="204" t="s">
        <v>1880</v>
      </c>
      <c r="N355" s="204"/>
      <c r="O355" s="204" t="s">
        <v>198</v>
      </c>
      <c r="P355" s="204" t="s">
        <v>766</v>
      </c>
      <c r="Q355" s="297"/>
      <c r="R355" s="297"/>
      <c r="S355" s="297"/>
      <c r="T355" s="297"/>
      <c r="U355" s="297"/>
      <c r="V355" s="297"/>
      <c r="W355" s="297"/>
      <c r="X355" s="297"/>
      <c r="Y355" s="297"/>
      <c r="Z355" s="297"/>
      <c r="AA355" s="297"/>
      <c r="AB355" s="297"/>
      <c r="AC355" s="297"/>
      <c r="AD355" s="297"/>
      <c r="AE355" s="297"/>
      <c r="AF355" s="297"/>
      <c r="AG355" s="297"/>
      <c r="AH355" s="297"/>
      <c r="AI355" s="297"/>
      <c r="AJ355" s="297"/>
      <c r="AK355" s="297"/>
      <c r="AL355" s="297"/>
      <c r="AM355" s="297"/>
      <c r="AN355" s="297"/>
      <c r="AO355" s="297"/>
      <c r="AP355" s="297"/>
      <c r="AQ355" s="297"/>
      <c r="AR355" s="297"/>
      <c r="AS355" s="297"/>
      <c r="AT355" s="297"/>
      <c r="AU355" s="297"/>
      <c r="AV355" s="297"/>
      <c r="AW355" s="297"/>
      <c r="AX355" s="297"/>
      <c r="AY355" s="297"/>
      <c r="AZ355" s="297"/>
      <c r="BA355" s="297"/>
      <c r="BB355" s="297"/>
      <c r="BC355" s="297"/>
      <c r="BD355" s="297"/>
      <c r="BE355" s="297"/>
      <c r="BF355" s="297"/>
      <c r="BG355" s="297"/>
      <c r="BH355" s="297"/>
      <c r="BI355" s="297"/>
      <c r="BJ355" s="297"/>
      <c r="BK355" s="297"/>
      <c r="BL355" s="297"/>
    </row>
    <row r="356" spans="1:64" s="88" customFormat="1" ht="25.5" x14ac:dyDescent="0.2">
      <c r="A356" s="263">
        <v>354</v>
      </c>
      <c r="B356" s="204" t="s">
        <v>826</v>
      </c>
      <c r="C356" s="960" t="s">
        <v>1881</v>
      </c>
      <c r="D356" s="204" t="s">
        <v>1882</v>
      </c>
      <c r="E356" s="205">
        <v>32.799999999999997</v>
      </c>
      <c r="F356" s="206">
        <v>2115171</v>
      </c>
      <c r="G356" s="206">
        <v>0</v>
      </c>
      <c r="H356" s="206">
        <v>2115171</v>
      </c>
      <c r="I356" s="207">
        <v>0</v>
      </c>
      <c r="J356" s="253" t="s">
        <v>1883</v>
      </c>
      <c r="K356" s="208">
        <v>44379</v>
      </c>
      <c r="L356" s="208"/>
      <c r="M356" s="204" t="s">
        <v>1884</v>
      </c>
      <c r="N356" s="204"/>
      <c r="O356" s="204" t="s">
        <v>198</v>
      </c>
      <c r="P356" s="204" t="s">
        <v>766</v>
      </c>
      <c r="Q356" s="297"/>
      <c r="R356" s="297"/>
      <c r="S356" s="297"/>
      <c r="T356" s="297"/>
      <c r="U356" s="297"/>
      <c r="V356" s="297"/>
      <c r="W356" s="297"/>
      <c r="X356" s="297"/>
      <c r="Y356" s="297"/>
      <c r="Z356" s="297"/>
      <c r="AA356" s="297"/>
      <c r="AB356" s="297"/>
      <c r="AC356" s="297"/>
      <c r="AD356" s="297"/>
      <c r="AE356" s="297"/>
      <c r="AF356" s="297"/>
      <c r="AG356" s="297"/>
      <c r="AH356" s="297"/>
      <c r="AI356" s="297"/>
      <c r="AJ356" s="297"/>
      <c r="AK356" s="297"/>
      <c r="AL356" s="297"/>
      <c r="AM356" s="297"/>
      <c r="AN356" s="297"/>
      <c r="AO356" s="297"/>
      <c r="AP356" s="297"/>
      <c r="AQ356" s="297"/>
      <c r="AR356" s="297"/>
      <c r="AS356" s="297"/>
      <c r="AT356" s="297"/>
      <c r="AU356" s="297"/>
      <c r="AV356" s="297"/>
      <c r="AW356" s="297"/>
      <c r="AX356" s="297"/>
      <c r="AY356" s="297"/>
      <c r="AZ356" s="297"/>
      <c r="BA356" s="297"/>
      <c r="BB356" s="297"/>
      <c r="BC356" s="297"/>
      <c r="BD356" s="297"/>
      <c r="BE356" s="297"/>
      <c r="BF356" s="297"/>
      <c r="BG356" s="297"/>
      <c r="BH356" s="297"/>
      <c r="BI356" s="297"/>
      <c r="BJ356" s="297"/>
      <c r="BK356" s="297"/>
      <c r="BL356" s="297"/>
    </row>
    <row r="357" spans="1:64" s="88" customFormat="1" ht="25.5" x14ac:dyDescent="0.2">
      <c r="A357" s="263">
        <v>355</v>
      </c>
      <c r="B357" s="204" t="s">
        <v>826</v>
      </c>
      <c r="C357" s="960" t="s">
        <v>1885</v>
      </c>
      <c r="D357" s="204" t="s">
        <v>1886</v>
      </c>
      <c r="E357" s="205">
        <v>25.2</v>
      </c>
      <c r="F357" s="206">
        <v>2125800</v>
      </c>
      <c r="G357" s="206">
        <v>0</v>
      </c>
      <c r="H357" s="206">
        <v>2125800</v>
      </c>
      <c r="I357" s="207">
        <v>0</v>
      </c>
      <c r="J357" s="240">
        <v>735315</v>
      </c>
      <c r="K357" s="208">
        <v>44379</v>
      </c>
      <c r="L357" s="208"/>
      <c r="M357" s="204" t="s">
        <v>1888</v>
      </c>
      <c r="N357" s="204"/>
      <c r="O357" s="204" t="s">
        <v>198</v>
      </c>
      <c r="P357" s="204" t="s">
        <v>766</v>
      </c>
      <c r="Q357" s="297"/>
      <c r="R357" s="297"/>
      <c r="S357" s="297"/>
      <c r="T357" s="297"/>
      <c r="U357" s="297"/>
      <c r="V357" s="297"/>
      <c r="W357" s="297"/>
      <c r="X357" s="297"/>
      <c r="Y357" s="297"/>
      <c r="Z357" s="297"/>
      <c r="AA357" s="297"/>
      <c r="AB357" s="297"/>
      <c r="AC357" s="297"/>
      <c r="AD357" s="297"/>
      <c r="AE357" s="297"/>
      <c r="AF357" s="297"/>
      <c r="AG357" s="297"/>
      <c r="AH357" s="297"/>
      <c r="AI357" s="297"/>
      <c r="AJ357" s="297"/>
      <c r="AK357" s="297"/>
      <c r="AL357" s="297"/>
      <c r="AM357" s="297"/>
      <c r="AN357" s="297"/>
      <c r="AO357" s="297"/>
      <c r="AP357" s="297"/>
      <c r="AQ357" s="297"/>
      <c r="AR357" s="297"/>
      <c r="AS357" s="297"/>
      <c r="AT357" s="297"/>
      <c r="AU357" s="297"/>
      <c r="AV357" s="297"/>
      <c r="AW357" s="297"/>
      <c r="AX357" s="297"/>
      <c r="AY357" s="297"/>
      <c r="AZ357" s="297"/>
      <c r="BA357" s="297"/>
      <c r="BB357" s="297"/>
      <c r="BC357" s="297"/>
      <c r="BD357" s="297"/>
      <c r="BE357" s="297"/>
      <c r="BF357" s="297"/>
      <c r="BG357" s="297"/>
      <c r="BH357" s="297"/>
      <c r="BI357" s="297"/>
      <c r="BJ357" s="297"/>
      <c r="BK357" s="297"/>
      <c r="BL357" s="297"/>
    </row>
    <row r="358" spans="1:64" s="88" customFormat="1" ht="25.5" x14ac:dyDescent="0.2">
      <c r="A358" s="263">
        <v>356</v>
      </c>
      <c r="B358" s="204" t="s">
        <v>826</v>
      </c>
      <c r="C358" s="960" t="s">
        <v>1889</v>
      </c>
      <c r="D358" s="204" t="s">
        <v>1890</v>
      </c>
      <c r="E358" s="205">
        <v>23.6</v>
      </c>
      <c r="F358" s="206">
        <v>2125800</v>
      </c>
      <c r="G358" s="206">
        <v>0</v>
      </c>
      <c r="H358" s="206">
        <v>2125800</v>
      </c>
      <c r="I358" s="207">
        <v>0</v>
      </c>
      <c r="J358" s="240">
        <v>686628.41</v>
      </c>
      <c r="K358" s="208">
        <v>44440</v>
      </c>
      <c r="L358" s="208"/>
      <c r="M358" s="204" t="s">
        <v>1891</v>
      </c>
      <c r="N358" s="204"/>
      <c r="O358" s="204" t="s">
        <v>198</v>
      </c>
      <c r="P358" s="204" t="s">
        <v>766</v>
      </c>
      <c r="Q358" s="297"/>
      <c r="R358" s="297"/>
      <c r="S358" s="297"/>
      <c r="T358" s="297"/>
      <c r="U358" s="297"/>
      <c r="V358" s="297"/>
      <c r="W358" s="297"/>
      <c r="X358" s="297"/>
      <c r="Y358" s="297"/>
      <c r="Z358" s="297"/>
      <c r="AA358" s="297"/>
      <c r="AB358" s="297"/>
      <c r="AC358" s="297"/>
      <c r="AD358" s="297"/>
      <c r="AE358" s="297"/>
      <c r="AF358" s="297"/>
      <c r="AG358" s="297"/>
      <c r="AH358" s="297"/>
      <c r="AI358" s="297"/>
      <c r="AJ358" s="297"/>
      <c r="AK358" s="297"/>
      <c r="AL358" s="297"/>
      <c r="AM358" s="297"/>
      <c r="AN358" s="297"/>
      <c r="AO358" s="297"/>
      <c r="AP358" s="297"/>
      <c r="AQ358" s="297"/>
      <c r="AR358" s="297"/>
      <c r="AS358" s="297"/>
      <c r="AT358" s="297"/>
      <c r="AU358" s="297"/>
      <c r="AV358" s="297"/>
      <c r="AW358" s="297"/>
      <c r="AX358" s="297"/>
      <c r="AY358" s="297"/>
      <c r="AZ358" s="297"/>
      <c r="BA358" s="297"/>
      <c r="BB358" s="297"/>
      <c r="BC358" s="297"/>
      <c r="BD358" s="297"/>
      <c r="BE358" s="297"/>
      <c r="BF358" s="297"/>
      <c r="BG358" s="297"/>
      <c r="BH358" s="297"/>
      <c r="BI358" s="297"/>
      <c r="BJ358" s="297"/>
      <c r="BK358" s="297"/>
      <c r="BL358" s="297"/>
    </row>
    <row r="359" spans="1:64" s="88" customFormat="1" ht="25.5" x14ac:dyDescent="0.2">
      <c r="A359" s="263">
        <v>357</v>
      </c>
      <c r="B359" s="204" t="s">
        <v>826</v>
      </c>
      <c r="C359" s="960" t="s">
        <v>1892</v>
      </c>
      <c r="D359" s="204" t="s">
        <v>1893</v>
      </c>
      <c r="E359" s="205">
        <v>24</v>
      </c>
      <c r="F359" s="206">
        <v>2125800</v>
      </c>
      <c r="G359" s="206">
        <v>0</v>
      </c>
      <c r="H359" s="206">
        <v>2125800</v>
      </c>
      <c r="I359" s="207">
        <v>0</v>
      </c>
      <c r="J359" s="240">
        <v>735315</v>
      </c>
      <c r="K359" s="208">
        <v>44481</v>
      </c>
      <c r="L359" s="208"/>
      <c r="M359" s="204" t="s">
        <v>1937</v>
      </c>
      <c r="N359" s="204"/>
      <c r="O359" s="204" t="s">
        <v>198</v>
      </c>
      <c r="P359" s="204" t="s">
        <v>766</v>
      </c>
      <c r="Q359" s="297"/>
      <c r="R359" s="297"/>
      <c r="S359" s="297"/>
      <c r="T359" s="297"/>
      <c r="U359" s="297"/>
      <c r="V359" s="297"/>
      <c r="W359" s="297"/>
      <c r="X359" s="297"/>
      <c r="Y359" s="297"/>
      <c r="Z359" s="297"/>
      <c r="AA359" s="297"/>
      <c r="AB359" s="297"/>
      <c r="AC359" s="297"/>
      <c r="AD359" s="297"/>
      <c r="AE359" s="297"/>
      <c r="AF359" s="297"/>
      <c r="AG359" s="297"/>
      <c r="AH359" s="297"/>
      <c r="AI359" s="297"/>
      <c r="AJ359" s="297"/>
      <c r="AK359" s="297"/>
      <c r="AL359" s="297"/>
      <c r="AM359" s="297"/>
      <c r="AN359" s="297"/>
      <c r="AO359" s="297"/>
      <c r="AP359" s="297"/>
      <c r="AQ359" s="297"/>
      <c r="AR359" s="297"/>
      <c r="AS359" s="297"/>
      <c r="AT359" s="297"/>
      <c r="AU359" s="297"/>
      <c r="AV359" s="297"/>
      <c r="AW359" s="297"/>
      <c r="AX359" s="297"/>
      <c r="AY359" s="297"/>
      <c r="AZ359" s="297"/>
      <c r="BA359" s="297"/>
      <c r="BB359" s="297"/>
      <c r="BC359" s="297"/>
      <c r="BD359" s="297"/>
      <c r="BE359" s="297"/>
      <c r="BF359" s="297"/>
      <c r="BG359" s="297"/>
      <c r="BH359" s="297"/>
      <c r="BI359" s="297"/>
      <c r="BJ359" s="297"/>
      <c r="BK359" s="297"/>
      <c r="BL359" s="297"/>
    </row>
    <row r="360" spans="1:64" s="88" customFormat="1" ht="25.5" x14ac:dyDescent="0.2">
      <c r="A360" s="263">
        <v>358</v>
      </c>
      <c r="B360" s="204" t="s">
        <v>72</v>
      </c>
      <c r="C360" s="962" t="s">
        <v>1996</v>
      </c>
      <c r="D360" s="204" t="s">
        <v>1831</v>
      </c>
      <c r="E360" s="206">
        <v>73.599999999999994</v>
      </c>
      <c r="F360" s="253" t="s">
        <v>1832</v>
      </c>
      <c r="G360" s="206">
        <v>74000</v>
      </c>
      <c r="H360" s="253">
        <v>0</v>
      </c>
      <c r="I360" s="207">
        <v>100</v>
      </c>
      <c r="J360" s="219">
        <v>556193.73</v>
      </c>
      <c r="K360" s="208">
        <v>43076</v>
      </c>
      <c r="L360" s="208"/>
      <c r="M360" s="204" t="s">
        <v>805</v>
      </c>
      <c r="N360" s="204"/>
      <c r="O360" s="204" t="s">
        <v>198</v>
      </c>
      <c r="P360" s="204" t="s">
        <v>1335</v>
      </c>
      <c r="Q360" s="297"/>
      <c r="R360" s="297"/>
      <c r="S360" s="297"/>
      <c r="T360" s="297"/>
      <c r="U360" s="297"/>
      <c r="V360" s="297"/>
      <c r="W360" s="297"/>
      <c r="X360" s="297"/>
      <c r="Y360" s="297"/>
      <c r="Z360" s="297"/>
      <c r="AA360" s="297"/>
      <c r="AB360" s="297"/>
      <c r="AC360" s="297"/>
      <c r="AD360" s="297"/>
      <c r="AE360" s="297"/>
      <c r="AF360" s="297"/>
      <c r="AG360" s="297"/>
      <c r="AH360" s="297"/>
      <c r="AI360" s="297"/>
      <c r="AJ360" s="297"/>
      <c r="AK360" s="297"/>
      <c r="AL360" s="297"/>
      <c r="AM360" s="297"/>
      <c r="AN360" s="297"/>
      <c r="AO360" s="297"/>
      <c r="AP360" s="297"/>
      <c r="AQ360" s="297"/>
      <c r="AR360" s="297"/>
      <c r="AS360" s="297"/>
      <c r="AT360" s="297"/>
      <c r="AU360" s="297"/>
      <c r="AV360" s="297"/>
      <c r="AW360" s="297"/>
      <c r="AX360" s="297"/>
      <c r="AY360" s="297"/>
      <c r="AZ360" s="297"/>
      <c r="BA360" s="297"/>
      <c r="BB360" s="297"/>
      <c r="BC360" s="297"/>
      <c r="BD360" s="297"/>
      <c r="BE360" s="297"/>
      <c r="BF360" s="297"/>
      <c r="BG360" s="297"/>
      <c r="BH360" s="297"/>
      <c r="BI360" s="297"/>
      <c r="BJ360" s="297"/>
      <c r="BK360" s="297"/>
      <c r="BL360" s="297"/>
    </row>
    <row r="361" spans="1:64" s="88" customFormat="1" ht="25.5" x14ac:dyDescent="0.2">
      <c r="A361" s="263">
        <v>359</v>
      </c>
      <c r="B361" s="204" t="s">
        <v>826</v>
      </c>
      <c r="C361" s="960" t="s">
        <v>2108</v>
      </c>
      <c r="D361" s="204" t="s">
        <v>2109</v>
      </c>
      <c r="E361" s="205">
        <v>40.6</v>
      </c>
      <c r="F361" s="206">
        <v>1373000</v>
      </c>
      <c r="G361" s="206">
        <v>0</v>
      </c>
      <c r="H361" s="206">
        <v>0</v>
      </c>
      <c r="I361" s="207">
        <v>0</v>
      </c>
      <c r="J361" s="253" t="s">
        <v>2111</v>
      </c>
      <c r="K361" s="208">
        <v>44872</v>
      </c>
      <c r="L361" s="208"/>
      <c r="M361" s="204" t="s">
        <v>2110</v>
      </c>
      <c r="N361" s="204"/>
      <c r="O361" s="204" t="s">
        <v>198</v>
      </c>
      <c r="P361" s="204" t="s">
        <v>766</v>
      </c>
      <c r="Q361" s="297"/>
      <c r="R361" s="297"/>
      <c r="S361" s="297"/>
      <c r="T361" s="297"/>
      <c r="U361" s="297"/>
      <c r="V361" s="297"/>
      <c r="W361" s="297"/>
      <c r="X361" s="297"/>
      <c r="Y361" s="297"/>
      <c r="Z361" s="297"/>
      <c r="AA361" s="297"/>
      <c r="AB361" s="297"/>
      <c r="AC361" s="297"/>
      <c r="AD361" s="297"/>
      <c r="AE361" s="297"/>
      <c r="AF361" s="297"/>
      <c r="AG361" s="297"/>
      <c r="AH361" s="297"/>
      <c r="AI361" s="297"/>
      <c r="AJ361" s="297"/>
      <c r="AK361" s="297"/>
      <c r="AL361" s="297"/>
      <c r="AM361" s="297"/>
      <c r="AN361" s="297"/>
      <c r="AO361" s="297"/>
      <c r="AP361" s="297"/>
      <c r="AQ361" s="297"/>
      <c r="AR361" s="297"/>
      <c r="AS361" s="297"/>
      <c r="AT361" s="297"/>
      <c r="AU361" s="297"/>
      <c r="AV361" s="297"/>
      <c r="AW361" s="297"/>
      <c r="AX361" s="297"/>
      <c r="AY361" s="297"/>
      <c r="AZ361" s="297"/>
      <c r="BA361" s="297"/>
      <c r="BB361" s="297"/>
      <c r="BC361" s="297"/>
      <c r="BD361" s="297"/>
      <c r="BE361" s="297"/>
      <c r="BF361" s="297"/>
      <c r="BG361" s="297"/>
      <c r="BH361" s="297"/>
      <c r="BI361" s="297"/>
      <c r="BJ361" s="297"/>
      <c r="BK361" s="297"/>
      <c r="BL361" s="297"/>
    </row>
    <row r="362" spans="1:64" s="88" customFormat="1" ht="25.5" x14ac:dyDescent="0.2">
      <c r="A362" s="263">
        <v>360</v>
      </c>
      <c r="B362" s="884" t="s">
        <v>758</v>
      </c>
      <c r="C362" s="963" t="s">
        <v>2112</v>
      </c>
      <c r="D362" s="884" t="s">
        <v>2113</v>
      </c>
      <c r="E362" s="889">
        <v>21.7</v>
      </c>
      <c r="F362" s="885">
        <v>2729000</v>
      </c>
      <c r="G362" s="885">
        <v>0</v>
      </c>
      <c r="H362" s="885">
        <v>0</v>
      </c>
      <c r="I362" s="887">
        <v>0</v>
      </c>
      <c r="J362" s="886" t="s">
        <v>2115</v>
      </c>
      <c r="K362" s="888">
        <v>44865</v>
      </c>
      <c r="L362" s="888"/>
      <c r="M362" s="884" t="s">
        <v>2114</v>
      </c>
      <c r="N362" s="884"/>
      <c r="O362" s="884" t="s">
        <v>198</v>
      </c>
      <c r="P362" s="204" t="s">
        <v>766</v>
      </c>
      <c r="Q362" s="297"/>
      <c r="R362" s="297"/>
      <c r="S362" s="297"/>
      <c r="T362" s="297"/>
      <c r="U362" s="297"/>
      <c r="V362" s="297"/>
      <c r="W362" s="297"/>
      <c r="X362" s="297"/>
      <c r="Y362" s="297"/>
      <c r="Z362" s="297"/>
      <c r="AA362" s="297"/>
      <c r="AB362" s="297"/>
      <c r="AC362" s="297"/>
      <c r="AD362" s="297"/>
      <c r="AE362" s="297"/>
      <c r="AF362" s="297"/>
      <c r="AG362" s="297"/>
      <c r="AH362" s="297"/>
      <c r="AI362" s="297"/>
      <c r="AJ362" s="297"/>
      <c r="AK362" s="297"/>
      <c r="AL362" s="297"/>
      <c r="AM362" s="297"/>
      <c r="AN362" s="297"/>
      <c r="AO362" s="297"/>
      <c r="AP362" s="297"/>
      <c r="AQ362" s="297"/>
      <c r="AR362" s="297"/>
      <c r="AS362" s="297"/>
      <c r="AT362" s="297"/>
      <c r="AU362" s="297"/>
      <c r="AV362" s="297"/>
      <c r="AW362" s="297"/>
      <c r="AX362" s="297"/>
      <c r="AY362" s="297"/>
      <c r="AZ362" s="297"/>
      <c r="BA362" s="297"/>
      <c r="BB362" s="297"/>
      <c r="BC362" s="297"/>
      <c r="BD362" s="297"/>
      <c r="BE362" s="297"/>
      <c r="BF362" s="297"/>
      <c r="BG362" s="297"/>
      <c r="BH362" s="297"/>
      <c r="BI362" s="297"/>
      <c r="BJ362" s="297"/>
      <c r="BK362" s="297"/>
      <c r="BL362" s="297"/>
    </row>
    <row r="363" spans="1:64" s="88" customFormat="1" ht="25.5" x14ac:dyDescent="0.2">
      <c r="A363" s="263">
        <v>361</v>
      </c>
      <c r="B363" s="884" t="s">
        <v>758</v>
      </c>
      <c r="C363" s="963" t="s">
        <v>2117</v>
      </c>
      <c r="D363" s="884" t="s">
        <v>2116</v>
      </c>
      <c r="E363" s="889">
        <v>37</v>
      </c>
      <c r="F363" s="885">
        <v>1373000</v>
      </c>
      <c r="G363" s="885">
        <v>0</v>
      </c>
      <c r="H363" s="885">
        <v>0</v>
      </c>
      <c r="I363" s="887">
        <v>0</v>
      </c>
      <c r="J363" s="886" t="s">
        <v>2119</v>
      </c>
      <c r="K363" s="888">
        <v>44810</v>
      </c>
      <c r="L363" s="888"/>
      <c r="M363" s="884" t="s">
        <v>2118</v>
      </c>
      <c r="N363" s="884"/>
      <c r="O363" s="884" t="s">
        <v>198</v>
      </c>
      <c r="P363" s="204" t="s">
        <v>766</v>
      </c>
      <c r="Q363" s="297"/>
      <c r="R363" s="297"/>
      <c r="S363" s="297"/>
      <c r="T363" s="297"/>
      <c r="U363" s="297"/>
      <c r="V363" s="297"/>
      <c r="W363" s="297"/>
      <c r="X363" s="297"/>
      <c r="Y363" s="297"/>
      <c r="Z363" s="297"/>
      <c r="AA363" s="297"/>
      <c r="AB363" s="297"/>
      <c r="AC363" s="297"/>
      <c r="AD363" s="297"/>
      <c r="AE363" s="297"/>
      <c r="AF363" s="297"/>
      <c r="AG363" s="297"/>
      <c r="AH363" s="297"/>
      <c r="AI363" s="297"/>
      <c r="AJ363" s="297"/>
      <c r="AK363" s="297"/>
      <c r="AL363" s="297"/>
      <c r="AM363" s="297"/>
      <c r="AN363" s="297"/>
      <c r="AO363" s="297"/>
      <c r="AP363" s="297"/>
      <c r="AQ363" s="297"/>
      <c r="AR363" s="297"/>
      <c r="AS363" s="297"/>
      <c r="AT363" s="297"/>
      <c r="AU363" s="297"/>
      <c r="AV363" s="297"/>
      <c r="AW363" s="297"/>
      <c r="AX363" s="297"/>
      <c r="AY363" s="297"/>
      <c r="AZ363" s="297"/>
      <c r="BA363" s="297"/>
      <c r="BB363" s="297"/>
      <c r="BC363" s="297"/>
      <c r="BD363" s="297"/>
      <c r="BE363" s="297"/>
      <c r="BF363" s="297"/>
      <c r="BG363" s="297"/>
      <c r="BH363" s="297"/>
      <c r="BI363" s="297"/>
      <c r="BJ363" s="297"/>
      <c r="BK363" s="297"/>
      <c r="BL363" s="297"/>
    </row>
    <row r="364" spans="1:64" s="88" customFormat="1" ht="25.5" x14ac:dyDescent="0.2">
      <c r="A364" s="263">
        <v>362</v>
      </c>
      <c r="B364" s="884" t="s">
        <v>758</v>
      </c>
      <c r="C364" s="963" t="s">
        <v>2120</v>
      </c>
      <c r="D364" s="884" t="s">
        <v>2121</v>
      </c>
      <c r="E364" s="889">
        <v>32.4</v>
      </c>
      <c r="F364" s="885">
        <v>2820000</v>
      </c>
      <c r="G364" s="885">
        <v>0</v>
      </c>
      <c r="H364" s="885">
        <v>0</v>
      </c>
      <c r="I364" s="887">
        <v>0</v>
      </c>
      <c r="J364" s="886" t="s">
        <v>2122</v>
      </c>
      <c r="K364" s="888">
        <v>44755</v>
      </c>
      <c r="L364" s="888"/>
      <c r="M364" s="884" t="s">
        <v>2123</v>
      </c>
      <c r="N364" s="884"/>
      <c r="O364" s="884" t="s">
        <v>198</v>
      </c>
      <c r="P364" s="204" t="s">
        <v>766</v>
      </c>
      <c r="Q364" s="297"/>
      <c r="R364" s="297"/>
      <c r="S364" s="297"/>
      <c r="T364" s="297"/>
      <c r="U364" s="297"/>
      <c r="V364" s="297"/>
      <c r="W364" s="297"/>
      <c r="X364" s="297"/>
      <c r="Y364" s="297"/>
      <c r="Z364" s="297"/>
      <c r="AA364" s="297"/>
      <c r="AB364" s="297"/>
      <c r="AC364" s="297"/>
      <c r="AD364" s="297"/>
      <c r="AE364" s="297"/>
      <c r="AF364" s="297"/>
      <c r="AG364" s="297"/>
      <c r="AH364" s="297"/>
      <c r="AI364" s="297"/>
      <c r="AJ364" s="297"/>
      <c r="AK364" s="297"/>
      <c r="AL364" s="297"/>
      <c r="AM364" s="297"/>
      <c r="AN364" s="297"/>
      <c r="AO364" s="297"/>
      <c r="AP364" s="297"/>
      <c r="AQ364" s="297"/>
      <c r="AR364" s="297"/>
      <c r="AS364" s="297"/>
      <c r="AT364" s="297"/>
      <c r="AU364" s="297"/>
      <c r="AV364" s="297"/>
      <c r="AW364" s="297"/>
      <c r="AX364" s="297"/>
      <c r="AY364" s="297"/>
      <c r="AZ364" s="297"/>
      <c r="BA364" s="297"/>
      <c r="BB364" s="297"/>
      <c r="BC364" s="297"/>
      <c r="BD364" s="297"/>
      <c r="BE364" s="297"/>
      <c r="BF364" s="297"/>
      <c r="BG364" s="297"/>
      <c r="BH364" s="297"/>
      <c r="BI364" s="297"/>
      <c r="BJ364" s="297"/>
      <c r="BK364" s="297"/>
      <c r="BL364" s="297"/>
    </row>
    <row r="365" spans="1:64" s="88" customFormat="1" ht="25.5" x14ac:dyDescent="0.2">
      <c r="A365" s="263">
        <v>363</v>
      </c>
      <c r="B365" s="884" t="s">
        <v>758</v>
      </c>
      <c r="C365" s="963" t="s">
        <v>2125</v>
      </c>
      <c r="D365" s="884" t="s">
        <v>2124</v>
      </c>
      <c r="E365" s="889">
        <v>34.799999999999997</v>
      </c>
      <c r="F365" s="885">
        <v>1856000</v>
      </c>
      <c r="G365" s="885">
        <v>0</v>
      </c>
      <c r="H365" s="885">
        <v>0</v>
      </c>
      <c r="I365" s="887">
        <v>0</v>
      </c>
      <c r="J365" s="886" t="s">
        <v>2127</v>
      </c>
      <c r="K365" s="888">
        <v>44700</v>
      </c>
      <c r="L365" s="888"/>
      <c r="M365" s="884" t="s">
        <v>2126</v>
      </c>
      <c r="N365" s="884"/>
      <c r="O365" s="884" t="s">
        <v>198</v>
      </c>
      <c r="P365" s="204" t="s">
        <v>766</v>
      </c>
      <c r="Q365" s="297"/>
      <c r="R365" s="297"/>
      <c r="S365" s="297"/>
      <c r="T365" s="297"/>
      <c r="U365" s="297"/>
      <c r="V365" s="297"/>
      <c r="W365" s="297"/>
      <c r="X365" s="297"/>
      <c r="Y365" s="297"/>
      <c r="Z365" s="297"/>
      <c r="AA365" s="297"/>
      <c r="AB365" s="297"/>
      <c r="AC365" s="297"/>
      <c r="AD365" s="297"/>
      <c r="AE365" s="297"/>
      <c r="AF365" s="297"/>
      <c r="AG365" s="297"/>
      <c r="AH365" s="297"/>
      <c r="AI365" s="297"/>
      <c r="AJ365" s="297"/>
      <c r="AK365" s="297"/>
      <c r="AL365" s="297"/>
      <c r="AM365" s="297"/>
      <c r="AN365" s="297"/>
      <c r="AO365" s="297"/>
      <c r="AP365" s="297"/>
      <c r="AQ365" s="297"/>
      <c r="AR365" s="297"/>
      <c r="AS365" s="297"/>
      <c r="AT365" s="297"/>
      <c r="AU365" s="297"/>
      <c r="AV365" s="297"/>
      <c r="AW365" s="297"/>
      <c r="AX365" s="297"/>
      <c r="AY365" s="297"/>
      <c r="AZ365" s="297"/>
      <c r="BA365" s="297"/>
      <c r="BB365" s="297"/>
      <c r="BC365" s="297"/>
      <c r="BD365" s="297"/>
      <c r="BE365" s="297"/>
      <c r="BF365" s="297"/>
      <c r="BG365" s="297"/>
      <c r="BH365" s="297"/>
      <c r="BI365" s="297"/>
      <c r="BJ365" s="297"/>
      <c r="BK365" s="297"/>
      <c r="BL365" s="297"/>
    </row>
    <row r="366" spans="1:64" s="88" customFormat="1" ht="25.5" x14ac:dyDescent="0.2">
      <c r="A366" s="263">
        <v>364</v>
      </c>
      <c r="B366" s="884" t="s">
        <v>758</v>
      </c>
      <c r="C366" s="963" t="s">
        <v>2128</v>
      </c>
      <c r="D366" s="884" t="s">
        <v>2129</v>
      </c>
      <c r="E366" s="889">
        <v>30.3</v>
      </c>
      <c r="F366" s="885">
        <v>2798640</v>
      </c>
      <c r="G366" s="885">
        <v>0</v>
      </c>
      <c r="H366" s="885">
        <v>0</v>
      </c>
      <c r="I366" s="887">
        <v>0</v>
      </c>
      <c r="J366" s="886" t="s">
        <v>2130</v>
      </c>
      <c r="K366" s="888">
        <v>44755</v>
      </c>
      <c r="L366" s="888"/>
      <c r="M366" s="884" t="s">
        <v>2131</v>
      </c>
      <c r="N366" s="884"/>
      <c r="O366" s="884" t="s">
        <v>198</v>
      </c>
      <c r="P366" s="204" t="s">
        <v>766</v>
      </c>
      <c r="Q366" s="297"/>
      <c r="R366" s="297"/>
      <c r="S366" s="297"/>
      <c r="T366" s="297"/>
      <c r="U366" s="297"/>
      <c r="V366" s="297"/>
      <c r="W366" s="297"/>
      <c r="X366" s="297"/>
      <c r="Y366" s="297"/>
      <c r="Z366" s="297"/>
      <c r="AA366" s="297"/>
      <c r="AB366" s="297"/>
      <c r="AC366" s="297"/>
      <c r="AD366" s="297"/>
      <c r="AE366" s="297"/>
      <c r="AF366" s="297"/>
      <c r="AG366" s="297"/>
      <c r="AH366" s="297"/>
      <c r="AI366" s="297"/>
      <c r="AJ366" s="297"/>
      <c r="AK366" s="297"/>
      <c r="AL366" s="297"/>
      <c r="AM366" s="297"/>
      <c r="AN366" s="297"/>
      <c r="AO366" s="297"/>
      <c r="AP366" s="297"/>
      <c r="AQ366" s="297"/>
      <c r="AR366" s="297"/>
      <c r="AS366" s="297"/>
      <c r="AT366" s="297"/>
      <c r="AU366" s="297"/>
      <c r="AV366" s="297"/>
      <c r="AW366" s="297"/>
      <c r="AX366" s="297"/>
      <c r="AY366" s="297"/>
      <c r="AZ366" s="297"/>
      <c r="BA366" s="297"/>
      <c r="BB366" s="297"/>
      <c r="BC366" s="297"/>
      <c r="BD366" s="297"/>
      <c r="BE366" s="297"/>
      <c r="BF366" s="297"/>
      <c r="BG366" s="297"/>
      <c r="BH366" s="297"/>
      <c r="BI366" s="297"/>
      <c r="BJ366" s="297"/>
      <c r="BK366" s="297"/>
      <c r="BL366" s="297"/>
    </row>
    <row r="367" spans="1:64" s="88" customFormat="1" ht="25.5" x14ac:dyDescent="0.2">
      <c r="A367" s="263">
        <v>365</v>
      </c>
      <c r="B367" s="884" t="s">
        <v>758</v>
      </c>
      <c r="C367" s="963" t="s">
        <v>2132</v>
      </c>
      <c r="D367" s="884" t="s">
        <v>2133</v>
      </c>
      <c r="E367" s="889">
        <v>24.9</v>
      </c>
      <c r="F367" s="885">
        <v>2845000</v>
      </c>
      <c r="G367" s="885">
        <v>0</v>
      </c>
      <c r="H367" s="885">
        <v>0</v>
      </c>
      <c r="I367" s="887">
        <v>0</v>
      </c>
      <c r="J367" s="886" t="s">
        <v>2135</v>
      </c>
      <c r="K367" s="888">
        <v>44755</v>
      </c>
      <c r="L367" s="888"/>
      <c r="M367" s="884" t="s">
        <v>2134</v>
      </c>
      <c r="N367" s="884"/>
      <c r="O367" s="884" t="s">
        <v>198</v>
      </c>
      <c r="P367" s="204" t="s">
        <v>766</v>
      </c>
      <c r="Q367" s="297"/>
      <c r="R367" s="297"/>
      <c r="S367" s="297"/>
      <c r="T367" s="297"/>
      <c r="U367" s="297"/>
      <c r="V367" s="297"/>
      <c r="W367" s="297"/>
      <c r="X367" s="297"/>
      <c r="Y367" s="297"/>
      <c r="Z367" s="297"/>
      <c r="AA367" s="297"/>
      <c r="AB367" s="297"/>
      <c r="AC367" s="297"/>
      <c r="AD367" s="297"/>
      <c r="AE367" s="297"/>
      <c r="AF367" s="297"/>
      <c r="AG367" s="297"/>
      <c r="AH367" s="297"/>
      <c r="AI367" s="297"/>
      <c r="AJ367" s="297"/>
      <c r="AK367" s="297"/>
      <c r="AL367" s="297"/>
      <c r="AM367" s="297"/>
      <c r="AN367" s="297"/>
      <c r="AO367" s="297"/>
      <c r="AP367" s="297"/>
      <c r="AQ367" s="297"/>
      <c r="AR367" s="297"/>
      <c r="AS367" s="297"/>
      <c r="AT367" s="297"/>
      <c r="AU367" s="297"/>
      <c r="AV367" s="297"/>
      <c r="AW367" s="297"/>
      <c r="AX367" s="297"/>
      <c r="AY367" s="297"/>
      <c r="AZ367" s="297"/>
      <c r="BA367" s="297"/>
      <c r="BB367" s="297"/>
      <c r="BC367" s="297"/>
      <c r="BD367" s="297"/>
      <c r="BE367" s="297"/>
      <c r="BF367" s="297"/>
      <c r="BG367" s="297"/>
      <c r="BH367" s="297"/>
      <c r="BI367" s="297"/>
      <c r="BJ367" s="297"/>
      <c r="BK367" s="297"/>
      <c r="BL367" s="297"/>
    </row>
    <row r="368" spans="1:64" s="88" customFormat="1" ht="25.5" x14ac:dyDescent="0.2">
      <c r="A368" s="263">
        <v>366</v>
      </c>
      <c r="B368" s="884" t="s">
        <v>758</v>
      </c>
      <c r="C368" s="963" t="s">
        <v>2136</v>
      </c>
      <c r="D368" s="884" t="s">
        <v>2137</v>
      </c>
      <c r="E368" s="889">
        <v>22.4</v>
      </c>
      <c r="F368" s="885">
        <v>2722000</v>
      </c>
      <c r="G368" s="885">
        <v>0</v>
      </c>
      <c r="H368" s="885">
        <v>0</v>
      </c>
      <c r="I368" s="887">
        <v>0</v>
      </c>
      <c r="J368" s="884" t="s">
        <v>2138</v>
      </c>
      <c r="K368" s="888">
        <v>44649</v>
      </c>
      <c r="L368" s="888"/>
      <c r="M368" s="884" t="s">
        <v>2139</v>
      </c>
      <c r="N368" s="884"/>
      <c r="O368" s="884" t="s">
        <v>198</v>
      </c>
      <c r="P368" s="204" t="s">
        <v>766</v>
      </c>
      <c r="Q368" s="297"/>
      <c r="R368" s="297"/>
      <c r="S368" s="297"/>
      <c r="T368" s="297"/>
      <c r="U368" s="297"/>
      <c r="V368" s="297"/>
      <c r="W368" s="297"/>
      <c r="X368" s="297"/>
      <c r="Y368" s="297"/>
      <c r="Z368" s="297"/>
      <c r="AA368" s="297"/>
      <c r="AB368" s="297"/>
      <c r="AC368" s="297"/>
      <c r="AD368" s="297"/>
      <c r="AE368" s="297"/>
      <c r="AF368" s="297"/>
      <c r="AG368" s="297"/>
      <c r="AH368" s="297"/>
      <c r="AI368" s="297"/>
      <c r="AJ368" s="297"/>
      <c r="AK368" s="297"/>
      <c r="AL368" s="297"/>
      <c r="AM368" s="297"/>
      <c r="AN368" s="297"/>
      <c r="AO368" s="297"/>
      <c r="AP368" s="297"/>
      <c r="AQ368" s="297"/>
      <c r="AR368" s="297"/>
      <c r="AS368" s="297"/>
      <c r="AT368" s="297"/>
      <c r="AU368" s="297"/>
      <c r="AV368" s="297"/>
      <c r="AW368" s="297"/>
      <c r="AX368" s="297"/>
      <c r="AY368" s="297"/>
      <c r="AZ368" s="297"/>
      <c r="BA368" s="297"/>
      <c r="BB368" s="297"/>
      <c r="BC368" s="297"/>
      <c r="BD368" s="297"/>
      <c r="BE368" s="297"/>
      <c r="BF368" s="297"/>
      <c r="BG368" s="297"/>
      <c r="BH368" s="297"/>
      <c r="BI368" s="297"/>
      <c r="BJ368" s="297"/>
      <c r="BK368" s="297"/>
      <c r="BL368" s="297"/>
    </row>
    <row r="369" spans="1:64" s="88" customFormat="1" ht="25.5" x14ac:dyDescent="0.2">
      <c r="A369" s="263">
        <v>367</v>
      </c>
      <c r="B369" s="884" t="s">
        <v>758</v>
      </c>
      <c r="C369" s="963" t="s">
        <v>2140</v>
      </c>
      <c r="D369" s="884" t="s">
        <v>2141</v>
      </c>
      <c r="E369" s="889">
        <v>31.1</v>
      </c>
      <c r="F369" s="885">
        <v>2722000</v>
      </c>
      <c r="G369" s="885">
        <v>0</v>
      </c>
      <c r="H369" s="885">
        <v>0</v>
      </c>
      <c r="I369" s="887">
        <v>0</v>
      </c>
      <c r="J369" s="886" t="s">
        <v>2142</v>
      </c>
      <c r="K369" s="888">
        <v>44649</v>
      </c>
      <c r="L369" s="888"/>
      <c r="M369" s="884" t="s">
        <v>2143</v>
      </c>
      <c r="N369" s="884"/>
      <c r="O369" s="884" t="s">
        <v>198</v>
      </c>
      <c r="P369" s="204" t="s">
        <v>766</v>
      </c>
      <c r="Q369" s="297"/>
      <c r="R369" s="297"/>
      <c r="S369" s="297"/>
      <c r="T369" s="297"/>
      <c r="U369" s="297"/>
      <c r="V369" s="297"/>
      <c r="W369" s="297"/>
      <c r="X369" s="297"/>
      <c r="Y369" s="297"/>
      <c r="Z369" s="297"/>
      <c r="AA369" s="297"/>
      <c r="AB369" s="297"/>
      <c r="AC369" s="297"/>
      <c r="AD369" s="297"/>
      <c r="AE369" s="297"/>
      <c r="AF369" s="297"/>
      <c r="AG369" s="297"/>
      <c r="AH369" s="297"/>
      <c r="AI369" s="297"/>
      <c r="AJ369" s="297"/>
      <c r="AK369" s="297"/>
      <c r="AL369" s="297"/>
      <c r="AM369" s="297"/>
      <c r="AN369" s="297"/>
      <c r="AO369" s="297"/>
      <c r="AP369" s="297"/>
      <c r="AQ369" s="297"/>
      <c r="AR369" s="297"/>
      <c r="AS369" s="297"/>
      <c r="AT369" s="297"/>
      <c r="AU369" s="297"/>
      <c r="AV369" s="297"/>
      <c r="AW369" s="297"/>
      <c r="AX369" s="297"/>
      <c r="AY369" s="297"/>
      <c r="AZ369" s="297"/>
      <c r="BA369" s="297"/>
      <c r="BB369" s="297"/>
      <c r="BC369" s="297"/>
      <c r="BD369" s="297"/>
      <c r="BE369" s="297"/>
      <c r="BF369" s="297"/>
      <c r="BG369" s="297"/>
      <c r="BH369" s="297"/>
      <c r="BI369" s="297"/>
      <c r="BJ369" s="297"/>
      <c r="BK369" s="297"/>
      <c r="BL369" s="297"/>
    </row>
    <row r="370" spans="1:64" s="88" customFormat="1" ht="25.5" x14ac:dyDescent="0.2">
      <c r="A370" s="263">
        <v>368</v>
      </c>
      <c r="B370" s="884" t="s">
        <v>758</v>
      </c>
      <c r="C370" s="963" t="s">
        <v>2144</v>
      </c>
      <c r="D370" s="884" t="s">
        <v>2145</v>
      </c>
      <c r="E370" s="889">
        <v>28.3</v>
      </c>
      <c r="F370" s="885">
        <v>1856000</v>
      </c>
      <c r="G370" s="885">
        <v>0</v>
      </c>
      <c r="H370" s="885">
        <v>0</v>
      </c>
      <c r="I370" s="887">
        <v>0</v>
      </c>
      <c r="J370" s="886" t="s">
        <v>2147</v>
      </c>
      <c r="K370" s="888">
        <v>44669</v>
      </c>
      <c r="L370" s="888"/>
      <c r="M370" s="884" t="s">
        <v>2146</v>
      </c>
      <c r="N370" s="884"/>
      <c r="O370" s="884" t="s">
        <v>198</v>
      </c>
      <c r="P370" s="204" t="s">
        <v>766</v>
      </c>
      <c r="Q370" s="297"/>
      <c r="R370" s="297"/>
      <c r="S370" s="297"/>
      <c r="T370" s="297"/>
      <c r="U370" s="297"/>
      <c r="V370" s="297"/>
      <c r="W370" s="297"/>
      <c r="X370" s="297"/>
      <c r="Y370" s="297"/>
      <c r="Z370" s="297"/>
      <c r="AA370" s="297"/>
      <c r="AB370" s="297"/>
      <c r="AC370" s="297"/>
      <c r="AD370" s="297"/>
      <c r="AE370" s="297"/>
      <c r="AF370" s="297"/>
      <c r="AG370" s="297"/>
      <c r="AH370" s="297"/>
      <c r="AI370" s="297"/>
      <c r="AJ370" s="297"/>
      <c r="AK370" s="297"/>
      <c r="AL370" s="297"/>
      <c r="AM370" s="297"/>
      <c r="AN370" s="297"/>
      <c r="AO370" s="297"/>
      <c r="AP370" s="297"/>
      <c r="AQ370" s="297"/>
      <c r="AR370" s="297"/>
      <c r="AS370" s="297"/>
      <c r="AT370" s="297"/>
      <c r="AU370" s="297"/>
      <c r="AV370" s="297"/>
      <c r="AW370" s="297"/>
      <c r="AX370" s="297"/>
      <c r="AY370" s="297"/>
      <c r="AZ370" s="297"/>
      <c r="BA370" s="297"/>
      <c r="BB370" s="297"/>
      <c r="BC370" s="297"/>
      <c r="BD370" s="297"/>
      <c r="BE370" s="297"/>
      <c r="BF370" s="297"/>
      <c r="BG370" s="297"/>
      <c r="BH370" s="297"/>
      <c r="BI370" s="297"/>
      <c r="BJ370" s="297"/>
      <c r="BK370" s="297"/>
      <c r="BL370" s="297"/>
    </row>
    <row r="371" spans="1:64" s="88" customFormat="1" ht="25.5" x14ac:dyDescent="0.2">
      <c r="A371" s="263">
        <v>369</v>
      </c>
      <c r="B371" s="884" t="s">
        <v>758</v>
      </c>
      <c r="C371" s="963" t="s">
        <v>2148</v>
      </c>
      <c r="D371" s="884" t="s">
        <v>2149</v>
      </c>
      <c r="E371" s="889">
        <v>22.5</v>
      </c>
      <c r="F371" s="885">
        <v>2835000</v>
      </c>
      <c r="G371" s="885">
        <v>0</v>
      </c>
      <c r="H371" s="885">
        <v>0</v>
      </c>
      <c r="I371" s="887">
        <v>0</v>
      </c>
      <c r="J371" s="886" t="s">
        <v>2151</v>
      </c>
      <c r="K371" s="888">
        <v>44693</v>
      </c>
      <c r="L371" s="888"/>
      <c r="M371" s="884" t="s">
        <v>2150</v>
      </c>
      <c r="N371" s="884"/>
      <c r="O371" s="884" t="s">
        <v>198</v>
      </c>
      <c r="P371" s="204" t="s">
        <v>766</v>
      </c>
      <c r="Q371" s="297"/>
      <c r="R371" s="297"/>
      <c r="S371" s="297"/>
      <c r="T371" s="297"/>
      <c r="U371" s="297"/>
      <c r="V371" s="297"/>
      <c r="W371" s="297"/>
      <c r="X371" s="297"/>
      <c r="Y371" s="297"/>
      <c r="Z371" s="297"/>
      <c r="AA371" s="297"/>
      <c r="AB371" s="297"/>
      <c r="AC371" s="297"/>
      <c r="AD371" s="297"/>
      <c r="AE371" s="297"/>
      <c r="AF371" s="297"/>
      <c r="AG371" s="297"/>
      <c r="AH371" s="297"/>
      <c r="AI371" s="297"/>
      <c r="AJ371" s="297"/>
      <c r="AK371" s="297"/>
      <c r="AL371" s="297"/>
      <c r="AM371" s="297"/>
      <c r="AN371" s="297"/>
      <c r="AO371" s="297"/>
      <c r="AP371" s="297"/>
      <c r="AQ371" s="297"/>
      <c r="AR371" s="297"/>
      <c r="AS371" s="297"/>
      <c r="AT371" s="297"/>
      <c r="AU371" s="297"/>
      <c r="AV371" s="297"/>
      <c r="AW371" s="297"/>
      <c r="AX371" s="297"/>
      <c r="AY371" s="297"/>
      <c r="AZ371" s="297"/>
      <c r="BA371" s="297"/>
      <c r="BB371" s="297"/>
      <c r="BC371" s="297"/>
      <c r="BD371" s="297"/>
      <c r="BE371" s="297"/>
      <c r="BF371" s="297"/>
      <c r="BG371" s="297"/>
      <c r="BH371" s="297"/>
      <c r="BI371" s="297"/>
      <c r="BJ371" s="297"/>
      <c r="BK371" s="297"/>
      <c r="BL371" s="297"/>
    </row>
    <row r="372" spans="1:64" s="88" customFormat="1" ht="25.5" x14ac:dyDescent="0.2">
      <c r="A372" s="263">
        <v>370</v>
      </c>
      <c r="B372" s="884" t="s">
        <v>758</v>
      </c>
      <c r="C372" s="960" t="s">
        <v>2152</v>
      </c>
      <c r="D372" s="884" t="s">
        <v>2153</v>
      </c>
      <c r="E372" s="889">
        <v>106.6</v>
      </c>
      <c r="F372" s="885">
        <v>1183333.33</v>
      </c>
      <c r="G372" s="885">
        <v>0</v>
      </c>
      <c r="H372" s="885">
        <v>0</v>
      </c>
      <c r="I372" s="887">
        <v>0</v>
      </c>
      <c r="J372" s="886" t="s">
        <v>2154</v>
      </c>
      <c r="K372" s="888">
        <v>44701</v>
      </c>
      <c r="L372" s="888"/>
      <c r="M372" s="884" t="s">
        <v>2155</v>
      </c>
      <c r="N372" s="884"/>
      <c r="O372" s="884" t="s">
        <v>198</v>
      </c>
      <c r="P372" s="204" t="s">
        <v>766</v>
      </c>
      <c r="Q372" s="297"/>
      <c r="R372" s="297"/>
      <c r="S372" s="297"/>
      <c r="T372" s="297"/>
      <c r="U372" s="297"/>
      <c r="V372" s="297"/>
      <c r="W372" s="297"/>
      <c r="X372" s="297"/>
      <c r="Y372" s="297"/>
      <c r="Z372" s="297"/>
      <c r="AA372" s="297"/>
      <c r="AB372" s="297"/>
      <c r="AC372" s="297"/>
      <c r="AD372" s="297"/>
      <c r="AE372" s="297"/>
      <c r="AF372" s="297"/>
      <c r="AG372" s="297"/>
      <c r="AH372" s="297"/>
      <c r="AI372" s="297"/>
      <c r="AJ372" s="297"/>
      <c r="AK372" s="297"/>
      <c r="AL372" s="297"/>
      <c r="AM372" s="297"/>
      <c r="AN372" s="297"/>
      <c r="AO372" s="297"/>
      <c r="AP372" s="297"/>
      <c r="AQ372" s="297"/>
      <c r="AR372" s="297"/>
      <c r="AS372" s="297"/>
      <c r="AT372" s="297"/>
      <c r="AU372" s="297"/>
      <c r="AV372" s="297"/>
      <c r="AW372" s="297"/>
      <c r="AX372" s="297"/>
      <c r="AY372" s="297"/>
      <c r="AZ372" s="297"/>
      <c r="BA372" s="297"/>
      <c r="BB372" s="297"/>
      <c r="BC372" s="297"/>
      <c r="BD372" s="297"/>
      <c r="BE372" s="297"/>
      <c r="BF372" s="297"/>
      <c r="BG372" s="297"/>
      <c r="BH372" s="297"/>
      <c r="BI372" s="297"/>
      <c r="BJ372" s="297"/>
      <c r="BK372" s="297"/>
      <c r="BL372" s="297"/>
    </row>
    <row r="373" spans="1:64" s="88" customFormat="1" ht="25.5" x14ac:dyDescent="0.2">
      <c r="A373" s="263">
        <v>371</v>
      </c>
      <c r="B373" s="884" t="s">
        <v>758</v>
      </c>
      <c r="C373" s="960" t="s">
        <v>2156</v>
      </c>
      <c r="D373" s="884" t="s">
        <v>2157</v>
      </c>
      <c r="E373" s="889">
        <v>20.100000000000001</v>
      </c>
      <c r="F373" s="885">
        <v>1408244</v>
      </c>
      <c r="G373" s="885">
        <v>0</v>
      </c>
      <c r="H373" s="885">
        <v>0</v>
      </c>
      <c r="I373" s="887">
        <v>0</v>
      </c>
      <c r="J373" s="886" t="s">
        <v>2159</v>
      </c>
      <c r="K373" s="888">
        <v>44785</v>
      </c>
      <c r="L373" s="888"/>
      <c r="M373" s="884" t="s">
        <v>2158</v>
      </c>
      <c r="N373" s="884"/>
      <c r="O373" s="884" t="s">
        <v>198</v>
      </c>
      <c r="P373" s="204" t="s">
        <v>766</v>
      </c>
      <c r="Q373" s="297"/>
      <c r="R373" s="297"/>
      <c r="S373" s="297"/>
      <c r="T373" s="297"/>
      <c r="U373" s="297"/>
      <c r="V373" s="297"/>
      <c r="W373" s="297"/>
      <c r="X373" s="297"/>
      <c r="Y373" s="297"/>
      <c r="Z373" s="297"/>
      <c r="AA373" s="297"/>
      <c r="AB373" s="297"/>
      <c r="AC373" s="297"/>
      <c r="AD373" s="297"/>
      <c r="AE373" s="297"/>
      <c r="AF373" s="297"/>
      <c r="AG373" s="297"/>
      <c r="AH373" s="297"/>
      <c r="AI373" s="297"/>
      <c r="AJ373" s="297"/>
      <c r="AK373" s="297"/>
      <c r="AL373" s="297"/>
      <c r="AM373" s="297"/>
      <c r="AN373" s="297"/>
      <c r="AO373" s="297"/>
      <c r="AP373" s="297"/>
      <c r="AQ373" s="297"/>
      <c r="AR373" s="297"/>
      <c r="AS373" s="297"/>
      <c r="AT373" s="297"/>
      <c r="AU373" s="297"/>
      <c r="AV373" s="297"/>
      <c r="AW373" s="297"/>
      <c r="AX373" s="297"/>
      <c r="AY373" s="297"/>
      <c r="AZ373" s="297"/>
      <c r="BA373" s="297"/>
      <c r="BB373" s="297"/>
      <c r="BC373" s="297"/>
      <c r="BD373" s="297"/>
      <c r="BE373" s="297"/>
      <c r="BF373" s="297"/>
      <c r="BG373" s="297"/>
      <c r="BH373" s="297"/>
      <c r="BI373" s="297"/>
      <c r="BJ373" s="297"/>
      <c r="BK373" s="297"/>
      <c r="BL373" s="297"/>
    </row>
    <row r="374" spans="1:64" s="88" customFormat="1" ht="25.5" x14ac:dyDescent="0.2">
      <c r="A374" s="263">
        <v>372</v>
      </c>
      <c r="B374" s="884" t="s">
        <v>758</v>
      </c>
      <c r="C374" s="963" t="s">
        <v>2160</v>
      </c>
      <c r="D374" s="884" t="s">
        <v>2161</v>
      </c>
      <c r="E374" s="889">
        <v>41.1</v>
      </c>
      <c r="F374" s="885">
        <v>1373000</v>
      </c>
      <c r="G374" s="885">
        <v>0</v>
      </c>
      <c r="H374" s="885">
        <v>0</v>
      </c>
      <c r="I374" s="887">
        <v>0</v>
      </c>
      <c r="J374" s="886" t="s">
        <v>2163</v>
      </c>
      <c r="K374" s="888">
        <v>44872</v>
      </c>
      <c r="L374" s="888"/>
      <c r="M374" s="884" t="s">
        <v>2162</v>
      </c>
      <c r="N374" s="884"/>
      <c r="O374" s="884" t="s">
        <v>198</v>
      </c>
      <c r="P374" s="204" t="s">
        <v>766</v>
      </c>
      <c r="Q374" s="297"/>
      <c r="R374" s="297"/>
      <c r="S374" s="297"/>
      <c r="T374" s="297"/>
      <c r="U374" s="297"/>
      <c r="V374" s="297"/>
      <c r="W374" s="297"/>
      <c r="X374" s="297"/>
      <c r="Y374" s="297"/>
      <c r="Z374" s="297"/>
      <c r="AA374" s="297"/>
      <c r="AB374" s="297"/>
      <c r="AC374" s="297"/>
      <c r="AD374" s="297"/>
      <c r="AE374" s="297"/>
      <c r="AF374" s="297"/>
      <c r="AG374" s="297"/>
      <c r="AH374" s="297"/>
      <c r="AI374" s="297"/>
      <c r="AJ374" s="297"/>
      <c r="AK374" s="297"/>
      <c r="AL374" s="297"/>
      <c r="AM374" s="297"/>
      <c r="AN374" s="297"/>
      <c r="AO374" s="297"/>
      <c r="AP374" s="297"/>
      <c r="AQ374" s="297"/>
      <c r="AR374" s="297"/>
      <c r="AS374" s="297"/>
      <c r="AT374" s="297"/>
      <c r="AU374" s="297"/>
      <c r="AV374" s="297"/>
      <c r="AW374" s="297"/>
      <c r="AX374" s="297"/>
      <c r="AY374" s="297"/>
      <c r="AZ374" s="297"/>
      <c r="BA374" s="297"/>
      <c r="BB374" s="297"/>
      <c r="BC374" s="297"/>
      <c r="BD374" s="297"/>
      <c r="BE374" s="297"/>
      <c r="BF374" s="297"/>
      <c r="BG374" s="297"/>
      <c r="BH374" s="297"/>
      <c r="BI374" s="297"/>
      <c r="BJ374" s="297"/>
      <c r="BK374" s="297"/>
      <c r="BL374" s="297"/>
    </row>
    <row r="375" spans="1:64" s="88" customFormat="1" ht="25.5" x14ac:dyDescent="0.2">
      <c r="A375" s="263">
        <v>373</v>
      </c>
      <c r="B375" s="884" t="s">
        <v>72</v>
      </c>
      <c r="C375" s="963" t="s">
        <v>2278</v>
      </c>
      <c r="D375" s="884" t="s">
        <v>2279</v>
      </c>
      <c r="E375" s="889">
        <v>47.3</v>
      </c>
      <c r="F375" s="885">
        <v>1873626.16</v>
      </c>
      <c r="G375" s="885">
        <v>0</v>
      </c>
      <c r="H375" s="885">
        <v>0</v>
      </c>
      <c r="I375" s="887">
        <v>0</v>
      </c>
      <c r="J375" s="886" t="s">
        <v>2280</v>
      </c>
      <c r="K375" s="888">
        <v>44686</v>
      </c>
      <c r="L375" s="888"/>
      <c r="M375" s="884" t="s">
        <v>2282</v>
      </c>
      <c r="N375" s="884"/>
      <c r="O375" s="884" t="s">
        <v>198</v>
      </c>
      <c r="P375" s="204" t="s">
        <v>2281</v>
      </c>
      <c r="Q375" s="297"/>
      <c r="R375" s="297"/>
      <c r="S375" s="297"/>
      <c r="T375" s="297"/>
      <c r="U375" s="297"/>
      <c r="V375" s="297"/>
      <c r="W375" s="297"/>
      <c r="X375" s="297"/>
      <c r="Y375" s="297"/>
      <c r="Z375" s="297"/>
      <c r="AA375" s="297"/>
      <c r="AB375" s="297"/>
      <c r="AC375" s="297"/>
      <c r="AD375" s="297"/>
      <c r="AE375" s="297"/>
      <c r="AF375" s="297"/>
      <c r="AG375" s="297"/>
      <c r="AH375" s="297"/>
      <c r="AI375" s="297"/>
      <c r="AJ375" s="297"/>
      <c r="AK375" s="297"/>
      <c r="AL375" s="297"/>
      <c r="AM375" s="297"/>
      <c r="AN375" s="297"/>
      <c r="AO375" s="297"/>
      <c r="AP375" s="297"/>
      <c r="AQ375" s="297"/>
      <c r="AR375" s="297"/>
      <c r="AS375" s="297"/>
      <c r="AT375" s="297"/>
      <c r="AU375" s="297"/>
      <c r="AV375" s="297"/>
      <c r="AW375" s="297"/>
      <c r="AX375" s="297"/>
      <c r="AY375" s="297"/>
      <c r="AZ375" s="297"/>
      <c r="BA375" s="297"/>
      <c r="BB375" s="297"/>
      <c r="BC375" s="297"/>
      <c r="BD375" s="297"/>
      <c r="BE375" s="297"/>
      <c r="BF375" s="297"/>
      <c r="BG375" s="297"/>
      <c r="BH375" s="297"/>
      <c r="BI375" s="297"/>
      <c r="BJ375" s="297"/>
      <c r="BK375" s="297"/>
      <c r="BL375" s="297"/>
    </row>
    <row r="376" spans="1:64" s="88" customFormat="1" ht="25.5" x14ac:dyDescent="0.2">
      <c r="A376" s="263">
        <v>374</v>
      </c>
      <c r="B376" s="884" t="s">
        <v>72</v>
      </c>
      <c r="C376" s="963" t="s">
        <v>2283</v>
      </c>
      <c r="D376" s="884" t="s">
        <v>2284</v>
      </c>
      <c r="E376" s="889">
        <v>78</v>
      </c>
      <c r="F376" s="885">
        <v>2952170.88</v>
      </c>
      <c r="G376" s="885">
        <v>0</v>
      </c>
      <c r="H376" s="885">
        <v>0</v>
      </c>
      <c r="I376" s="887">
        <v>0</v>
      </c>
      <c r="J376" s="886" t="s">
        <v>2285</v>
      </c>
      <c r="K376" s="888">
        <v>44819</v>
      </c>
      <c r="L376" s="888"/>
      <c r="M376" s="884" t="s">
        <v>2286</v>
      </c>
      <c r="N376" s="884"/>
      <c r="O376" s="884" t="s">
        <v>198</v>
      </c>
      <c r="P376" s="204" t="s">
        <v>2281</v>
      </c>
      <c r="Q376" s="297"/>
      <c r="R376" s="297"/>
      <c r="S376" s="297"/>
      <c r="T376" s="297"/>
      <c r="U376" s="297"/>
      <c r="V376" s="297"/>
      <c r="W376" s="297"/>
      <c r="X376" s="297"/>
      <c r="Y376" s="297"/>
      <c r="Z376" s="297"/>
      <c r="AA376" s="297"/>
      <c r="AB376" s="297"/>
      <c r="AC376" s="297"/>
      <c r="AD376" s="297"/>
      <c r="AE376" s="297"/>
      <c r="AF376" s="297"/>
      <c r="AG376" s="297"/>
      <c r="AH376" s="297"/>
      <c r="AI376" s="297"/>
      <c r="AJ376" s="297"/>
      <c r="AK376" s="297"/>
      <c r="AL376" s="297"/>
      <c r="AM376" s="297"/>
      <c r="AN376" s="297"/>
      <c r="AO376" s="297"/>
      <c r="AP376" s="297"/>
      <c r="AQ376" s="297"/>
      <c r="AR376" s="297"/>
      <c r="AS376" s="297"/>
      <c r="AT376" s="297"/>
      <c r="AU376" s="297"/>
      <c r="AV376" s="297"/>
      <c r="AW376" s="297"/>
      <c r="AX376" s="297"/>
      <c r="AY376" s="297"/>
      <c r="AZ376" s="297"/>
      <c r="BA376" s="297"/>
      <c r="BB376" s="297"/>
      <c r="BC376" s="297"/>
      <c r="BD376" s="297"/>
      <c r="BE376" s="297"/>
      <c r="BF376" s="297"/>
      <c r="BG376" s="297"/>
      <c r="BH376" s="297"/>
      <c r="BI376" s="297"/>
      <c r="BJ376" s="297"/>
      <c r="BK376" s="297"/>
      <c r="BL376" s="297"/>
    </row>
    <row r="377" spans="1:64" s="88" customFormat="1" ht="25.5" x14ac:dyDescent="0.2">
      <c r="A377" s="263">
        <v>375</v>
      </c>
      <c r="B377" s="884" t="s">
        <v>72</v>
      </c>
      <c r="C377" s="963" t="s">
        <v>2287</v>
      </c>
      <c r="D377" s="884" t="s">
        <v>2288</v>
      </c>
      <c r="E377" s="889">
        <v>57.7</v>
      </c>
      <c r="F377" s="885">
        <v>2300570.7799999998</v>
      </c>
      <c r="G377" s="885">
        <v>0</v>
      </c>
      <c r="H377" s="885">
        <v>0</v>
      </c>
      <c r="I377" s="887">
        <v>0</v>
      </c>
      <c r="J377" s="886" t="s">
        <v>2285</v>
      </c>
      <c r="K377" s="888">
        <v>44831</v>
      </c>
      <c r="L377" s="888"/>
      <c r="M377" s="884" t="s">
        <v>2289</v>
      </c>
      <c r="N377" s="884"/>
      <c r="O377" s="884" t="s">
        <v>198</v>
      </c>
      <c r="P377" s="204" t="s">
        <v>2281</v>
      </c>
      <c r="Q377" s="297"/>
      <c r="R377" s="297"/>
      <c r="S377" s="297"/>
      <c r="T377" s="297"/>
      <c r="U377" s="297"/>
      <c r="V377" s="297"/>
      <c r="W377" s="297"/>
      <c r="X377" s="297"/>
      <c r="Y377" s="297"/>
      <c r="Z377" s="297"/>
      <c r="AA377" s="297"/>
      <c r="AB377" s="297"/>
      <c r="AC377" s="297"/>
      <c r="AD377" s="297"/>
      <c r="AE377" s="297"/>
      <c r="AF377" s="297"/>
      <c r="AG377" s="297"/>
      <c r="AH377" s="297"/>
      <c r="AI377" s="297"/>
      <c r="AJ377" s="297"/>
      <c r="AK377" s="297"/>
      <c r="AL377" s="297"/>
      <c r="AM377" s="297"/>
      <c r="AN377" s="297"/>
      <c r="AO377" s="297"/>
      <c r="AP377" s="297"/>
      <c r="AQ377" s="297"/>
      <c r="AR377" s="297"/>
      <c r="AS377" s="297"/>
      <c r="AT377" s="297"/>
      <c r="AU377" s="297"/>
      <c r="AV377" s="297"/>
      <c r="AW377" s="297"/>
      <c r="AX377" s="297"/>
      <c r="AY377" s="297"/>
      <c r="AZ377" s="297"/>
      <c r="BA377" s="297"/>
      <c r="BB377" s="297"/>
      <c r="BC377" s="297"/>
      <c r="BD377" s="297"/>
      <c r="BE377" s="297"/>
      <c r="BF377" s="297"/>
      <c r="BG377" s="297"/>
      <c r="BH377" s="297"/>
      <c r="BI377" s="297"/>
      <c r="BJ377" s="297"/>
      <c r="BK377" s="297"/>
      <c r="BL377" s="297"/>
    </row>
    <row r="378" spans="1:64" s="88" customFormat="1" ht="25.5" x14ac:dyDescent="0.2">
      <c r="A378" s="263">
        <v>376</v>
      </c>
      <c r="B378" s="209" t="s">
        <v>192</v>
      </c>
      <c r="C378" s="210" t="s">
        <v>1623</v>
      </c>
      <c r="D378" s="283" t="s">
        <v>1624</v>
      </c>
      <c r="E378" s="211">
        <v>144</v>
      </c>
      <c r="F378" s="212"/>
      <c r="G378" s="212"/>
      <c r="H378" s="212"/>
      <c r="I378" s="213"/>
      <c r="J378" s="283">
        <v>168965.28</v>
      </c>
      <c r="K378" s="214">
        <v>42450</v>
      </c>
      <c r="L378" s="209"/>
      <c r="M378" s="212"/>
      <c r="N378" s="212"/>
      <c r="O378" s="209" t="s">
        <v>182</v>
      </c>
      <c r="P378" s="209" t="s">
        <v>1625</v>
      </c>
      <c r="Q378" s="297"/>
      <c r="R378" s="297"/>
      <c r="S378" s="297"/>
      <c r="T378" s="297"/>
      <c r="U378" s="297"/>
      <c r="V378" s="297"/>
      <c r="W378" s="297"/>
      <c r="X378" s="297"/>
      <c r="Y378" s="297"/>
      <c r="Z378" s="297"/>
      <c r="AA378" s="297"/>
      <c r="AB378" s="297"/>
      <c r="AC378" s="297"/>
      <c r="AD378" s="297"/>
      <c r="AE378" s="297"/>
      <c r="AF378" s="297"/>
      <c r="AG378" s="297"/>
      <c r="AH378" s="297"/>
      <c r="AI378" s="297"/>
      <c r="AJ378" s="297"/>
      <c r="AK378" s="297"/>
      <c r="AL378" s="297"/>
      <c r="AM378" s="297"/>
      <c r="AN378" s="297"/>
      <c r="AO378" s="297"/>
      <c r="AP378" s="297"/>
      <c r="AQ378" s="297"/>
      <c r="AR378" s="297"/>
      <c r="AS378" s="297"/>
      <c r="AT378" s="297"/>
      <c r="AU378" s="297"/>
      <c r="AV378" s="297"/>
      <c r="AW378" s="297"/>
      <c r="AX378" s="297"/>
      <c r="AY378" s="297"/>
      <c r="AZ378" s="297"/>
      <c r="BA378" s="297"/>
      <c r="BB378" s="297"/>
      <c r="BC378" s="297"/>
      <c r="BD378" s="297"/>
      <c r="BE378" s="297"/>
      <c r="BF378" s="297"/>
      <c r="BG378" s="297"/>
      <c r="BH378" s="297"/>
      <c r="BI378" s="297"/>
      <c r="BJ378" s="297"/>
      <c r="BK378" s="297"/>
      <c r="BL378" s="297"/>
    </row>
    <row r="379" spans="1:64" s="88" customFormat="1" ht="25.5" x14ac:dyDescent="0.2">
      <c r="A379" s="263">
        <v>377</v>
      </c>
      <c r="B379" s="209" t="s">
        <v>192</v>
      </c>
      <c r="C379" s="210" t="s">
        <v>1626</v>
      </c>
      <c r="D379" s="283" t="s">
        <v>1627</v>
      </c>
      <c r="E379" s="211">
        <v>157</v>
      </c>
      <c r="F379" s="212"/>
      <c r="G379" s="212"/>
      <c r="H379" s="212"/>
      <c r="I379" s="213"/>
      <c r="J379" s="283">
        <v>28388.74</v>
      </c>
      <c r="K379" s="214" t="s">
        <v>1628</v>
      </c>
      <c r="L379" s="209"/>
      <c r="M379" s="212"/>
      <c r="N379" s="212"/>
      <c r="O379" s="209" t="s">
        <v>182</v>
      </c>
      <c r="P379" s="209" t="s">
        <v>1625</v>
      </c>
      <c r="Q379" s="297"/>
      <c r="R379" s="297"/>
      <c r="S379" s="297"/>
      <c r="T379" s="297"/>
      <c r="U379" s="297"/>
      <c r="V379" s="297"/>
      <c r="W379" s="297"/>
      <c r="X379" s="297"/>
      <c r="Y379" s="297"/>
      <c r="Z379" s="297"/>
      <c r="AA379" s="297"/>
      <c r="AB379" s="297"/>
      <c r="AC379" s="297"/>
      <c r="AD379" s="297"/>
      <c r="AE379" s="297"/>
      <c r="AF379" s="297"/>
      <c r="AG379" s="297"/>
      <c r="AH379" s="297"/>
      <c r="AI379" s="297"/>
      <c r="AJ379" s="297"/>
      <c r="AK379" s="297"/>
      <c r="AL379" s="297"/>
      <c r="AM379" s="297"/>
      <c r="AN379" s="297"/>
      <c r="AO379" s="297"/>
      <c r="AP379" s="297"/>
      <c r="AQ379" s="297"/>
      <c r="AR379" s="297"/>
      <c r="AS379" s="297"/>
      <c r="AT379" s="297"/>
      <c r="AU379" s="297"/>
      <c r="AV379" s="297"/>
      <c r="AW379" s="297"/>
      <c r="AX379" s="297"/>
      <c r="AY379" s="297"/>
      <c r="AZ379" s="297"/>
      <c r="BA379" s="297"/>
      <c r="BB379" s="297"/>
      <c r="BC379" s="297"/>
      <c r="BD379" s="297"/>
      <c r="BE379" s="297"/>
      <c r="BF379" s="297"/>
      <c r="BG379" s="297"/>
      <c r="BH379" s="297"/>
      <c r="BI379" s="297"/>
      <c r="BJ379" s="297"/>
      <c r="BK379" s="297"/>
      <c r="BL379" s="297"/>
    </row>
    <row r="380" spans="1:64" ht="25.5" x14ac:dyDescent="0.2">
      <c r="A380" s="263">
        <v>378</v>
      </c>
      <c r="B380" s="209" t="s">
        <v>192</v>
      </c>
      <c r="C380" s="210" t="s">
        <v>1629</v>
      </c>
      <c r="D380" s="283" t="s">
        <v>1630</v>
      </c>
      <c r="E380" s="211">
        <v>35793</v>
      </c>
      <c r="F380" s="212"/>
      <c r="G380" s="212"/>
      <c r="H380" s="212"/>
      <c r="I380" s="213"/>
      <c r="J380" s="283">
        <v>13889358.17</v>
      </c>
      <c r="K380" s="214">
        <v>44224</v>
      </c>
      <c r="L380" s="209"/>
      <c r="M380" s="212"/>
      <c r="N380" s="212"/>
      <c r="O380" s="209" t="s">
        <v>182</v>
      </c>
      <c r="P380" s="209" t="s">
        <v>1631</v>
      </c>
      <c r="Q380" s="297"/>
      <c r="R380" s="297"/>
      <c r="S380" s="297"/>
      <c r="T380" s="297"/>
      <c r="U380" s="297"/>
      <c r="V380" s="297"/>
      <c r="W380" s="297"/>
      <c r="X380" s="297"/>
      <c r="Y380" s="297"/>
      <c r="Z380" s="297"/>
      <c r="AA380" s="297"/>
      <c r="AB380" s="297"/>
      <c r="AC380" s="297"/>
      <c r="AD380" s="297"/>
      <c r="AE380" s="297"/>
      <c r="AF380" s="297"/>
      <c r="AG380" s="297"/>
      <c r="AH380" s="297"/>
      <c r="AI380" s="297"/>
      <c r="AJ380" s="297"/>
      <c r="AK380" s="297"/>
      <c r="AL380" s="297"/>
      <c r="AM380" s="297"/>
      <c r="AN380" s="297"/>
      <c r="AO380" s="297"/>
      <c r="AP380" s="297"/>
      <c r="AQ380" s="297"/>
      <c r="AR380" s="297"/>
      <c r="AS380" s="297"/>
      <c r="AT380" s="297"/>
      <c r="AU380" s="297"/>
      <c r="AV380" s="297"/>
      <c r="AW380" s="297"/>
      <c r="AX380" s="297"/>
      <c r="AY380" s="297"/>
      <c r="AZ380" s="297"/>
      <c r="BA380" s="297"/>
      <c r="BB380" s="297"/>
      <c r="BC380" s="297"/>
      <c r="BD380" s="297"/>
      <c r="BE380" s="297"/>
      <c r="BF380" s="297"/>
      <c r="BG380" s="297"/>
      <c r="BH380" s="297"/>
      <c r="BI380" s="297"/>
      <c r="BJ380" s="297"/>
      <c r="BK380" s="297"/>
      <c r="BL380" s="297"/>
    </row>
    <row r="381" spans="1:64" ht="25.5" x14ac:dyDescent="0.2">
      <c r="A381" s="263">
        <v>379</v>
      </c>
      <c r="B381" s="209" t="s">
        <v>192</v>
      </c>
      <c r="C381" s="210" t="s">
        <v>1632</v>
      </c>
      <c r="D381" s="283" t="s">
        <v>1633</v>
      </c>
      <c r="E381" s="211">
        <v>39200</v>
      </c>
      <c r="F381" s="212"/>
      <c r="G381" s="212"/>
      <c r="H381" s="212"/>
      <c r="I381" s="213"/>
      <c r="J381" s="283">
        <v>1509984</v>
      </c>
      <c r="K381" s="214">
        <v>43311</v>
      </c>
      <c r="L381" s="209"/>
      <c r="M381" s="212"/>
      <c r="N381" s="212"/>
      <c r="O381" s="209" t="s">
        <v>182</v>
      </c>
      <c r="P381" s="209" t="s">
        <v>1625</v>
      </c>
      <c r="Q381" s="297"/>
      <c r="R381" s="297"/>
      <c r="S381" s="297"/>
      <c r="T381" s="297"/>
      <c r="U381" s="297"/>
      <c r="V381" s="297"/>
      <c r="W381" s="297"/>
      <c r="X381" s="297"/>
      <c r="Y381" s="297"/>
      <c r="Z381" s="297"/>
      <c r="AA381" s="297"/>
      <c r="AB381" s="297"/>
      <c r="AC381" s="297"/>
      <c r="AD381" s="297"/>
      <c r="AE381" s="297"/>
      <c r="AF381" s="297"/>
      <c r="AG381" s="297"/>
      <c r="AH381" s="297"/>
      <c r="AI381" s="297"/>
      <c r="AJ381" s="297"/>
      <c r="AK381" s="297"/>
      <c r="AL381" s="297"/>
      <c r="AM381" s="297"/>
      <c r="AN381" s="297"/>
      <c r="AO381" s="297"/>
      <c r="AP381" s="297"/>
      <c r="AQ381" s="297"/>
      <c r="AR381" s="297"/>
      <c r="AS381" s="297"/>
      <c r="AT381" s="297"/>
      <c r="AU381" s="297"/>
      <c r="AV381" s="297"/>
      <c r="AW381" s="297"/>
      <c r="AX381" s="297"/>
      <c r="AY381" s="297"/>
      <c r="AZ381" s="297"/>
      <c r="BA381" s="297"/>
      <c r="BB381" s="297"/>
      <c r="BC381" s="297"/>
      <c r="BD381" s="297"/>
      <c r="BE381" s="297"/>
      <c r="BF381" s="297"/>
      <c r="BG381" s="297"/>
      <c r="BH381" s="297"/>
      <c r="BI381" s="297"/>
      <c r="BJ381" s="297"/>
      <c r="BK381" s="297"/>
      <c r="BL381" s="297"/>
    </row>
    <row r="382" spans="1:64" ht="25.5" x14ac:dyDescent="0.2">
      <c r="A382" s="263">
        <v>380</v>
      </c>
      <c r="B382" s="209" t="s">
        <v>192</v>
      </c>
      <c r="C382" s="210" t="s">
        <v>1634</v>
      </c>
      <c r="D382" s="283" t="s">
        <v>1635</v>
      </c>
      <c r="E382" s="211">
        <v>1201</v>
      </c>
      <c r="F382" s="212" t="s">
        <v>805</v>
      </c>
      <c r="G382" s="212" t="s">
        <v>805</v>
      </c>
      <c r="H382" s="212" t="s">
        <v>805</v>
      </c>
      <c r="I382" s="213" t="s">
        <v>805</v>
      </c>
      <c r="J382" s="284">
        <v>237536.54</v>
      </c>
      <c r="K382" s="214">
        <v>43311</v>
      </c>
      <c r="L382" s="209"/>
      <c r="M382" s="212" t="s">
        <v>1636</v>
      </c>
      <c r="N382" s="212"/>
      <c r="O382" s="209" t="s">
        <v>182</v>
      </c>
      <c r="P382" s="209" t="s">
        <v>1625</v>
      </c>
      <c r="Q382" s="297"/>
      <c r="R382" s="297"/>
      <c r="S382" s="297"/>
      <c r="T382" s="297"/>
      <c r="U382" s="297"/>
      <c r="V382" s="297"/>
      <c r="W382" s="297"/>
      <c r="X382" s="297"/>
      <c r="Y382" s="297"/>
      <c r="Z382" s="297"/>
      <c r="AA382" s="297"/>
      <c r="AB382" s="297"/>
      <c r="AC382" s="297"/>
      <c r="AD382" s="297"/>
      <c r="AE382" s="297"/>
      <c r="AF382" s="297"/>
      <c r="AG382" s="297"/>
      <c r="AH382" s="297"/>
      <c r="AI382" s="297"/>
      <c r="AJ382" s="297"/>
      <c r="AK382" s="297"/>
      <c r="AL382" s="297"/>
      <c r="AM382" s="297"/>
      <c r="AN382" s="297"/>
      <c r="AO382" s="297"/>
      <c r="AP382" s="297"/>
      <c r="AQ382" s="297"/>
      <c r="AR382" s="297"/>
      <c r="AS382" s="297"/>
      <c r="AT382" s="297"/>
      <c r="AU382" s="297"/>
      <c r="AV382" s="297"/>
      <c r="AW382" s="297"/>
      <c r="AX382" s="297"/>
      <c r="AY382" s="297"/>
      <c r="AZ382" s="297"/>
      <c r="BA382" s="297"/>
      <c r="BB382" s="297"/>
      <c r="BC382" s="297"/>
      <c r="BD382" s="297"/>
      <c r="BE382" s="297"/>
      <c r="BF382" s="297"/>
      <c r="BG382" s="297"/>
      <c r="BH382" s="297"/>
      <c r="BI382" s="297"/>
      <c r="BJ382" s="297"/>
      <c r="BK382" s="297"/>
      <c r="BL382" s="297"/>
    </row>
    <row r="383" spans="1:64" ht="38.25" x14ac:dyDescent="0.2">
      <c r="A383" s="263">
        <v>381</v>
      </c>
      <c r="B383" s="209" t="s">
        <v>192</v>
      </c>
      <c r="C383" s="210" t="s">
        <v>1637</v>
      </c>
      <c r="D383" s="283" t="s">
        <v>1638</v>
      </c>
      <c r="E383" s="211">
        <v>2021</v>
      </c>
      <c r="F383" s="212" t="s">
        <v>805</v>
      </c>
      <c r="G383" s="212" t="s">
        <v>805</v>
      </c>
      <c r="H383" s="212" t="s">
        <v>1163</v>
      </c>
      <c r="I383" s="213" t="s">
        <v>805</v>
      </c>
      <c r="J383" s="285">
        <v>1608897.89</v>
      </c>
      <c r="K383" s="214">
        <v>43311</v>
      </c>
      <c r="L383" s="209"/>
      <c r="M383" s="212" t="s">
        <v>1692</v>
      </c>
      <c r="N383" s="212"/>
      <c r="O383" s="209" t="s">
        <v>182</v>
      </c>
      <c r="P383" s="209" t="s">
        <v>1625</v>
      </c>
      <c r="Q383" s="297"/>
      <c r="R383" s="297"/>
      <c r="S383" s="297"/>
      <c r="T383" s="297"/>
      <c r="U383" s="297"/>
      <c r="V383" s="297"/>
      <c r="W383" s="297"/>
      <c r="X383" s="297"/>
      <c r="Y383" s="297"/>
      <c r="Z383" s="297"/>
      <c r="AA383" s="297"/>
      <c r="AB383" s="297"/>
      <c r="AC383" s="297"/>
      <c r="AD383" s="297"/>
      <c r="AE383" s="297"/>
      <c r="AF383" s="297"/>
      <c r="AG383" s="297"/>
      <c r="AH383" s="297"/>
      <c r="AI383" s="297"/>
      <c r="AJ383" s="297"/>
      <c r="AK383" s="297"/>
      <c r="AL383" s="297"/>
      <c r="AM383" s="297"/>
      <c r="AN383" s="297"/>
      <c r="AO383" s="297"/>
      <c r="AP383" s="297"/>
      <c r="AQ383" s="297"/>
      <c r="AR383" s="297"/>
      <c r="AS383" s="297"/>
      <c r="AT383" s="297"/>
      <c r="AU383" s="297"/>
      <c r="AV383" s="297"/>
      <c r="AW383" s="297"/>
      <c r="AX383" s="297"/>
      <c r="AY383" s="297"/>
      <c r="AZ383" s="297"/>
      <c r="BA383" s="297"/>
      <c r="BB383" s="297"/>
      <c r="BC383" s="297"/>
      <c r="BD383" s="297"/>
      <c r="BE383" s="297"/>
      <c r="BF383" s="297"/>
      <c r="BG383" s="297"/>
      <c r="BH383" s="297"/>
      <c r="BI383" s="297"/>
      <c r="BJ383" s="297"/>
      <c r="BK383" s="297"/>
      <c r="BL383" s="297"/>
    </row>
    <row r="384" spans="1:64" ht="25.5" x14ac:dyDescent="0.2">
      <c r="A384" s="263">
        <v>382</v>
      </c>
      <c r="B384" s="209" t="s">
        <v>192</v>
      </c>
      <c r="C384" s="210" t="s">
        <v>1688</v>
      </c>
      <c r="D384" s="283" t="s">
        <v>1686</v>
      </c>
      <c r="E384" s="211">
        <v>1997</v>
      </c>
      <c r="F384" s="212"/>
      <c r="G384" s="212"/>
      <c r="H384" s="212"/>
      <c r="I384" s="213"/>
      <c r="J384" s="284">
        <v>88347.28</v>
      </c>
      <c r="K384" s="214">
        <v>42346</v>
      </c>
      <c r="L384" s="209"/>
      <c r="M384" s="212" t="s">
        <v>1693</v>
      </c>
      <c r="N384" s="212"/>
      <c r="O384" s="209" t="s">
        <v>182</v>
      </c>
      <c r="P384" s="209" t="s">
        <v>1625</v>
      </c>
      <c r="Q384" s="297"/>
      <c r="R384" s="297"/>
      <c r="S384" s="297"/>
      <c r="T384" s="297"/>
      <c r="U384" s="297"/>
      <c r="V384" s="297"/>
      <c r="W384" s="297"/>
      <c r="X384" s="297"/>
      <c r="Y384" s="297"/>
      <c r="Z384" s="297"/>
      <c r="AA384" s="297"/>
      <c r="AB384" s="297"/>
      <c r="AC384" s="297"/>
      <c r="AD384" s="297"/>
      <c r="AE384" s="297"/>
      <c r="AF384" s="297"/>
      <c r="AG384" s="297"/>
      <c r="AH384" s="297"/>
      <c r="AI384" s="297"/>
      <c r="AJ384" s="297"/>
      <c r="AK384" s="297"/>
      <c r="AL384" s="297"/>
      <c r="AM384" s="297"/>
      <c r="AN384" s="297"/>
      <c r="AO384" s="297"/>
      <c r="AP384" s="297"/>
      <c r="AQ384" s="297"/>
      <c r="AR384" s="297"/>
      <c r="AS384" s="297"/>
      <c r="AT384" s="297"/>
      <c r="AU384" s="297"/>
      <c r="AV384" s="297"/>
      <c r="AW384" s="297"/>
      <c r="AX384" s="297"/>
      <c r="AY384" s="297"/>
      <c r="AZ384" s="297"/>
      <c r="BA384" s="297"/>
      <c r="BB384" s="297"/>
      <c r="BC384" s="297"/>
      <c r="BD384" s="297"/>
      <c r="BE384" s="297"/>
      <c r="BF384" s="297"/>
      <c r="BG384" s="297"/>
      <c r="BH384" s="297"/>
      <c r="BI384" s="297"/>
      <c r="BJ384" s="297"/>
      <c r="BK384" s="297"/>
      <c r="BL384" s="297"/>
    </row>
    <row r="385" spans="1:65" ht="25.5" x14ac:dyDescent="0.2">
      <c r="A385" s="263">
        <v>383</v>
      </c>
      <c r="B385" s="209" t="s">
        <v>192</v>
      </c>
      <c r="C385" s="210" t="s">
        <v>1689</v>
      </c>
      <c r="D385" s="283" t="s">
        <v>1687</v>
      </c>
      <c r="E385" s="211">
        <v>2455</v>
      </c>
      <c r="F385" s="212"/>
      <c r="G385" s="212"/>
      <c r="H385" s="212"/>
      <c r="I385" s="213"/>
      <c r="J385" s="284">
        <v>108609.2</v>
      </c>
      <c r="K385" s="214">
        <v>42965</v>
      </c>
      <c r="L385" s="209"/>
      <c r="M385" s="212" t="s">
        <v>1694</v>
      </c>
      <c r="N385" s="212"/>
      <c r="O385" s="209" t="s">
        <v>182</v>
      </c>
      <c r="P385" s="209" t="s">
        <v>1625</v>
      </c>
      <c r="Q385" s="297"/>
      <c r="R385" s="297"/>
      <c r="S385" s="297"/>
      <c r="T385" s="297"/>
      <c r="U385" s="297"/>
      <c r="V385" s="297"/>
      <c r="W385" s="297"/>
      <c r="X385" s="297"/>
      <c r="Y385" s="297"/>
      <c r="Z385" s="297"/>
      <c r="AA385" s="297"/>
      <c r="AB385" s="297"/>
      <c r="AC385" s="297"/>
      <c r="AD385" s="297"/>
      <c r="AE385" s="297"/>
      <c r="AF385" s="297"/>
      <c r="AG385" s="297"/>
      <c r="AH385" s="297"/>
      <c r="AI385" s="297"/>
      <c r="AJ385" s="297"/>
      <c r="AK385" s="297"/>
      <c r="AL385" s="297"/>
      <c r="AM385" s="297"/>
      <c r="AN385" s="297"/>
      <c r="AO385" s="297"/>
      <c r="AP385" s="297"/>
      <c r="AQ385" s="297"/>
      <c r="AR385" s="297"/>
      <c r="AS385" s="297"/>
      <c r="AT385" s="297"/>
      <c r="AU385" s="297"/>
      <c r="AV385" s="297"/>
      <c r="AW385" s="297"/>
      <c r="AX385" s="297"/>
      <c r="AY385" s="297"/>
      <c r="AZ385" s="297"/>
      <c r="BA385" s="297"/>
      <c r="BB385" s="297"/>
      <c r="BC385" s="297"/>
      <c r="BD385" s="297"/>
      <c r="BE385" s="297"/>
      <c r="BF385" s="297"/>
      <c r="BG385" s="297"/>
      <c r="BH385" s="297"/>
      <c r="BI385" s="297"/>
      <c r="BJ385" s="297"/>
      <c r="BK385" s="297"/>
      <c r="BL385" s="297"/>
    </row>
    <row r="386" spans="1:65" ht="25.5" x14ac:dyDescent="0.2">
      <c r="A386" s="263">
        <v>384</v>
      </c>
      <c r="B386" s="209" t="s">
        <v>192</v>
      </c>
      <c r="C386" s="210" t="s">
        <v>1690</v>
      </c>
      <c r="D386" s="283" t="s">
        <v>1691</v>
      </c>
      <c r="E386" s="211">
        <v>2050</v>
      </c>
      <c r="F386" s="212"/>
      <c r="G386" s="212"/>
      <c r="H386" s="212"/>
      <c r="I386" s="213"/>
      <c r="J386" s="284">
        <v>181281.5</v>
      </c>
      <c r="K386" s="214">
        <v>42345</v>
      </c>
      <c r="L386" s="209"/>
      <c r="M386" s="212" t="s">
        <v>1695</v>
      </c>
      <c r="N386" s="212"/>
      <c r="O386" s="209" t="s">
        <v>182</v>
      </c>
      <c r="P386" s="209" t="s">
        <v>1625</v>
      </c>
      <c r="Q386" s="297"/>
      <c r="R386" s="297"/>
      <c r="S386" s="297"/>
      <c r="T386" s="297"/>
      <c r="U386" s="297"/>
      <c r="V386" s="297"/>
      <c r="W386" s="297"/>
      <c r="X386" s="297"/>
      <c r="Y386" s="297"/>
      <c r="Z386" s="297"/>
      <c r="AA386" s="297"/>
      <c r="AB386" s="297"/>
      <c r="AC386" s="297"/>
      <c r="AD386" s="297"/>
      <c r="AE386" s="297"/>
      <c r="AF386" s="297"/>
      <c r="AG386" s="297"/>
      <c r="AH386" s="297"/>
      <c r="AI386" s="297"/>
      <c r="AJ386" s="297"/>
      <c r="AK386" s="297"/>
      <c r="AL386" s="297"/>
      <c r="AM386" s="297"/>
      <c r="AN386" s="297"/>
      <c r="AO386" s="297"/>
      <c r="AP386" s="297"/>
      <c r="AQ386" s="297"/>
      <c r="AR386" s="297"/>
      <c r="AS386" s="297"/>
      <c r="AT386" s="297"/>
      <c r="AU386" s="297"/>
      <c r="AV386" s="297"/>
      <c r="AW386" s="297"/>
      <c r="AX386" s="297"/>
      <c r="AY386" s="297"/>
      <c r="AZ386" s="297"/>
      <c r="BA386" s="297"/>
      <c r="BB386" s="297"/>
      <c r="BC386" s="297"/>
      <c r="BD386" s="297"/>
      <c r="BE386" s="297"/>
      <c r="BF386" s="297"/>
      <c r="BG386" s="297"/>
      <c r="BH386" s="297"/>
      <c r="BI386" s="297"/>
      <c r="BJ386" s="297"/>
      <c r="BK386" s="297"/>
      <c r="BL386" s="297"/>
    </row>
    <row r="387" spans="1:65" ht="54" customHeight="1" x14ac:dyDescent="0.2">
      <c r="A387" s="263">
        <v>385</v>
      </c>
      <c r="B387" s="209" t="s">
        <v>192</v>
      </c>
      <c r="C387" s="210" t="s">
        <v>1696</v>
      </c>
      <c r="D387" s="283" t="s">
        <v>1697</v>
      </c>
      <c r="E387" s="211">
        <v>1742</v>
      </c>
      <c r="F387" s="212"/>
      <c r="G387" s="212"/>
      <c r="H387" s="212"/>
      <c r="I387" s="213"/>
      <c r="J387" s="284">
        <v>108683.38</v>
      </c>
      <c r="K387" s="214">
        <v>44141</v>
      </c>
      <c r="L387" s="209"/>
      <c r="M387" s="212" t="s">
        <v>1698</v>
      </c>
      <c r="N387" s="212"/>
      <c r="O387" s="209" t="s">
        <v>182</v>
      </c>
      <c r="P387" s="209" t="s">
        <v>1625</v>
      </c>
      <c r="Q387" s="297"/>
      <c r="R387" s="297"/>
      <c r="S387" s="297"/>
      <c r="T387" s="297"/>
      <c r="U387" s="297"/>
      <c r="V387" s="297"/>
      <c r="W387" s="297"/>
      <c r="X387" s="297"/>
      <c r="Y387" s="297"/>
      <c r="Z387" s="297"/>
      <c r="AA387" s="297"/>
      <c r="AB387" s="297"/>
      <c r="AC387" s="297"/>
      <c r="AD387" s="297"/>
      <c r="AE387" s="297"/>
      <c r="AF387" s="297"/>
      <c r="AG387" s="297"/>
      <c r="AH387" s="297"/>
      <c r="AI387" s="297"/>
      <c r="AJ387" s="297"/>
      <c r="AK387" s="297"/>
      <c r="AL387" s="297"/>
      <c r="AM387" s="297"/>
      <c r="AN387" s="297"/>
      <c r="AO387" s="297"/>
      <c r="AP387" s="297"/>
      <c r="AQ387" s="297"/>
      <c r="AR387" s="297"/>
      <c r="AS387" s="297"/>
      <c r="AT387" s="297"/>
      <c r="AU387" s="297"/>
      <c r="AV387" s="297"/>
      <c r="AW387" s="297"/>
      <c r="AX387" s="297"/>
      <c r="AY387" s="297"/>
      <c r="AZ387" s="297"/>
      <c r="BA387" s="297"/>
      <c r="BB387" s="297"/>
      <c r="BC387" s="297"/>
      <c r="BD387" s="297"/>
      <c r="BE387" s="297"/>
      <c r="BF387" s="297"/>
      <c r="BG387" s="297"/>
      <c r="BH387" s="297"/>
      <c r="BI387" s="297"/>
      <c r="BJ387" s="297"/>
      <c r="BK387" s="297"/>
      <c r="BL387" s="297"/>
    </row>
    <row r="388" spans="1:65" ht="90" customHeight="1" x14ac:dyDescent="0.2">
      <c r="A388" s="263">
        <v>386</v>
      </c>
      <c r="B388" s="209" t="s">
        <v>963</v>
      </c>
      <c r="C388" s="210" t="s">
        <v>1728</v>
      </c>
      <c r="D388" s="209" t="s">
        <v>1055</v>
      </c>
      <c r="E388" s="211">
        <v>1312</v>
      </c>
      <c r="F388" s="212"/>
      <c r="G388" s="212"/>
      <c r="H388" s="212"/>
      <c r="I388" s="213"/>
      <c r="J388" s="231">
        <v>129612.48</v>
      </c>
      <c r="K388" s="214"/>
      <c r="L388" s="209"/>
      <c r="M388" s="209" t="s">
        <v>1053</v>
      </c>
      <c r="N388" s="209"/>
      <c r="O388" s="209" t="s">
        <v>269</v>
      </c>
      <c r="P388" s="209" t="s">
        <v>821</v>
      </c>
      <c r="Q388" s="297"/>
      <c r="R388" s="297"/>
      <c r="S388" s="297"/>
      <c r="T388" s="297"/>
      <c r="U388" s="297"/>
      <c r="V388" s="297"/>
      <c r="W388" s="297"/>
      <c r="X388" s="297"/>
      <c r="Y388" s="297"/>
      <c r="Z388" s="297"/>
      <c r="AA388" s="297"/>
      <c r="AB388" s="297"/>
      <c r="AC388" s="297"/>
      <c r="AD388" s="297"/>
      <c r="AE388" s="297"/>
      <c r="AF388" s="297"/>
      <c r="AG388" s="297"/>
      <c r="AH388" s="297"/>
      <c r="AI388" s="297"/>
      <c r="AJ388" s="297"/>
      <c r="AK388" s="297"/>
      <c r="AL388" s="297"/>
      <c r="AM388" s="297"/>
      <c r="AN388" s="297"/>
      <c r="AO388" s="297"/>
      <c r="AP388" s="297"/>
      <c r="AQ388" s="297"/>
      <c r="AR388" s="297"/>
      <c r="AS388" s="297"/>
      <c r="AT388" s="297"/>
      <c r="AU388" s="297"/>
      <c r="AV388" s="297"/>
      <c r="AW388" s="297"/>
      <c r="AX388" s="297"/>
      <c r="AY388" s="297"/>
      <c r="AZ388" s="297"/>
      <c r="BA388" s="297"/>
      <c r="BB388" s="297"/>
      <c r="BC388" s="297"/>
      <c r="BD388" s="297"/>
      <c r="BE388" s="297"/>
      <c r="BF388" s="297"/>
      <c r="BG388" s="297"/>
      <c r="BH388" s="297"/>
      <c r="BI388" s="297"/>
      <c r="BJ388" s="297"/>
      <c r="BK388" s="297"/>
      <c r="BL388" s="297"/>
    </row>
    <row r="389" spans="1:65" ht="90" customHeight="1" x14ac:dyDescent="0.2">
      <c r="A389" s="263">
        <v>387</v>
      </c>
      <c r="B389" s="209" t="s">
        <v>192</v>
      </c>
      <c r="C389" s="210" t="s">
        <v>1373</v>
      </c>
      <c r="D389" s="209" t="s">
        <v>1376</v>
      </c>
      <c r="E389" s="211">
        <v>1497</v>
      </c>
      <c r="F389" s="212"/>
      <c r="G389" s="212"/>
      <c r="H389" s="212"/>
      <c r="I389" s="213"/>
      <c r="J389" s="215">
        <v>147888.63</v>
      </c>
      <c r="K389" s="214">
        <v>43410</v>
      </c>
      <c r="L389" s="209"/>
      <c r="M389" s="209" t="s">
        <v>1377</v>
      </c>
      <c r="N389" s="209"/>
      <c r="O389" s="209" t="s">
        <v>220</v>
      </c>
      <c r="P389" s="209" t="s">
        <v>821</v>
      </c>
      <c r="Q389" s="297"/>
      <c r="R389" s="297"/>
      <c r="S389" s="297"/>
      <c r="T389" s="297"/>
      <c r="U389" s="297"/>
      <c r="V389" s="297"/>
      <c r="W389" s="297"/>
      <c r="X389" s="297"/>
      <c r="Y389" s="297"/>
      <c r="Z389" s="297"/>
      <c r="AA389" s="297"/>
      <c r="AB389" s="297"/>
      <c r="AC389" s="297"/>
      <c r="AD389" s="297"/>
      <c r="AE389" s="297"/>
      <c r="AF389" s="297"/>
      <c r="AG389" s="297"/>
      <c r="AH389" s="297"/>
      <c r="AI389" s="297"/>
      <c r="AJ389" s="297"/>
      <c r="AK389" s="297"/>
      <c r="AL389" s="297"/>
      <c r="AM389" s="297"/>
      <c r="AN389" s="297"/>
      <c r="AO389" s="297"/>
      <c r="AP389" s="297"/>
      <c r="AQ389" s="297"/>
      <c r="AR389" s="297"/>
      <c r="AS389" s="297"/>
      <c r="AT389" s="297"/>
      <c r="AU389" s="297"/>
      <c r="AV389" s="297"/>
      <c r="AW389" s="297"/>
      <c r="AX389" s="297"/>
      <c r="AY389" s="297"/>
      <c r="AZ389" s="297"/>
      <c r="BA389" s="297"/>
      <c r="BB389" s="297"/>
      <c r="BC389" s="297"/>
      <c r="BD389" s="297"/>
      <c r="BE389" s="297"/>
      <c r="BF389" s="297"/>
      <c r="BG389" s="297"/>
      <c r="BH389" s="297"/>
      <c r="BI389" s="297"/>
      <c r="BJ389" s="297"/>
      <c r="BK389" s="297"/>
      <c r="BL389" s="297"/>
    </row>
    <row r="390" spans="1:65" ht="25.5" x14ac:dyDescent="0.2">
      <c r="A390" s="263">
        <v>388</v>
      </c>
      <c r="B390" s="209" t="s">
        <v>192</v>
      </c>
      <c r="C390" s="210" t="s">
        <v>1714</v>
      </c>
      <c r="D390" s="209" t="s">
        <v>1382</v>
      </c>
      <c r="E390" s="211">
        <v>2346</v>
      </c>
      <c r="F390" s="218"/>
      <c r="G390" s="212"/>
      <c r="H390" s="212"/>
      <c r="I390" s="213"/>
      <c r="J390" s="212">
        <v>157698</v>
      </c>
      <c r="K390" s="214">
        <v>43454</v>
      </c>
      <c r="L390" s="214"/>
      <c r="M390" s="212" t="s">
        <v>1383</v>
      </c>
      <c r="N390" s="212"/>
      <c r="O390" s="209" t="s">
        <v>198</v>
      </c>
      <c r="P390" s="209" t="s">
        <v>821</v>
      </c>
      <c r="Q390" s="297"/>
      <c r="R390" s="297"/>
      <c r="S390" s="297"/>
      <c r="T390" s="297"/>
      <c r="U390" s="297"/>
      <c r="V390" s="297"/>
      <c r="W390" s="297"/>
      <c r="X390" s="297"/>
      <c r="Y390" s="297"/>
      <c r="Z390" s="297"/>
      <c r="AA390" s="297"/>
      <c r="AB390" s="297"/>
      <c r="AC390" s="297"/>
      <c r="AD390" s="297"/>
      <c r="AE390" s="297"/>
      <c r="AF390" s="297"/>
      <c r="AG390" s="297"/>
      <c r="AH390" s="297"/>
      <c r="AI390" s="297"/>
      <c r="AJ390" s="297"/>
      <c r="AK390" s="297"/>
      <c r="AL390" s="297"/>
      <c r="AM390" s="297"/>
      <c r="AN390" s="297"/>
      <c r="AO390" s="297"/>
      <c r="AP390" s="297"/>
      <c r="AQ390" s="297"/>
      <c r="AR390" s="297"/>
      <c r="AS390" s="297"/>
      <c r="AT390" s="297"/>
      <c r="AU390" s="297"/>
      <c r="AV390" s="297"/>
      <c r="AW390" s="297"/>
      <c r="AX390" s="297"/>
      <c r="AY390" s="297"/>
      <c r="AZ390" s="297"/>
      <c r="BA390" s="297"/>
      <c r="BB390" s="297"/>
      <c r="BC390" s="297"/>
      <c r="BD390" s="297"/>
      <c r="BE390" s="297"/>
      <c r="BF390" s="297"/>
      <c r="BG390" s="297"/>
      <c r="BH390" s="297"/>
      <c r="BI390" s="297"/>
      <c r="BJ390" s="297"/>
      <c r="BK390" s="297"/>
      <c r="BL390" s="297"/>
    </row>
    <row r="391" spans="1:65" s="88" customFormat="1" ht="25.5" x14ac:dyDescent="0.2">
      <c r="A391" s="263">
        <v>389</v>
      </c>
      <c r="B391" s="209" t="s">
        <v>192</v>
      </c>
      <c r="C391" s="210" t="s">
        <v>1715</v>
      </c>
      <c r="D391" s="209" t="s">
        <v>1386</v>
      </c>
      <c r="E391" s="211">
        <v>6917</v>
      </c>
      <c r="F391" s="218"/>
      <c r="G391" s="212"/>
      <c r="H391" s="212"/>
      <c r="I391" s="213"/>
      <c r="J391" s="212">
        <v>464961.41</v>
      </c>
      <c r="K391" s="214">
        <v>43459</v>
      </c>
      <c r="L391" s="212"/>
      <c r="M391" s="212" t="s">
        <v>1387</v>
      </c>
      <c r="N391" s="212"/>
      <c r="O391" s="209" t="s">
        <v>198</v>
      </c>
      <c r="P391" s="209" t="s">
        <v>821</v>
      </c>
      <c r="Q391" s="297"/>
      <c r="R391" s="297"/>
      <c r="S391" s="297"/>
      <c r="T391" s="297"/>
      <c r="U391" s="297"/>
      <c r="V391" s="297"/>
      <c r="W391" s="297"/>
      <c r="X391" s="297"/>
      <c r="Y391" s="297"/>
      <c r="Z391" s="297"/>
      <c r="AA391" s="297"/>
      <c r="AB391" s="297"/>
      <c r="AC391" s="297"/>
      <c r="AD391" s="297"/>
      <c r="AE391" s="297"/>
      <c r="AF391" s="297"/>
      <c r="AG391" s="297"/>
      <c r="AH391" s="297"/>
      <c r="AI391" s="297"/>
      <c r="AJ391" s="297"/>
      <c r="AK391" s="297"/>
      <c r="AL391" s="297"/>
      <c r="AM391" s="297"/>
      <c r="AN391" s="297"/>
      <c r="AO391" s="297"/>
      <c r="AP391" s="297"/>
      <c r="AQ391" s="297"/>
      <c r="AR391" s="297"/>
      <c r="AS391" s="297"/>
      <c r="AT391" s="297"/>
      <c r="AU391" s="297"/>
      <c r="AV391" s="297"/>
      <c r="AW391" s="297"/>
      <c r="AX391" s="297"/>
      <c r="AY391" s="297"/>
      <c r="AZ391" s="297"/>
      <c r="BA391" s="297"/>
      <c r="BB391" s="297"/>
      <c r="BC391" s="297"/>
      <c r="BD391" s="297"/>
      <c r="BE391" s="297"/>
      <c r="BF391" s="297"/>
      <c r="BG391" s="297"/>
      <c r="BH391" s="297"/>
      <c r="BI391" s="297"/>
      <c r="BJ391" s="297"/>
      <c r="BK391" s="297"/>
      <c r="BL391" s="297"/>
    </row>
    <row r="392" spans="1:65" s="88" customFormat="1" ht="25.5" x14ac:dyDescent="0.2">
      <c r="A392" s="263">
        <v>390</v>
      </c>
      <c r="B392" s="209" t="s">
        <v>963</v>
      </c>
      <c r="C392" s="210" t="s">
        <v>1729</v>
      </c>
      <c r="D392" s="209" t="s">
        <v>1054</v>
      </c>
      <c r="E392" s="211">
        <v>3900</v>
      </c>
      <c r="F392" s="212"/>
      <c r="G392" s="212"/>
      <c r="H392" s="212"/>
      <c r="I392" s="213"/>
      <c r="J392" s="212"/>
      <c r="K392" s="214"/>
      <c r="L392" s="209"/>
      <c r="M392" s="209" t="s">
        <v>1045</v>
      </c>
      <c r="N392" s="209"/>
      <c r="O392" s="209" t="s">
        <v>198</v>
      </c>
      <c r="P392" s="209" t="s">
        <v>821</v>
      </c>
      <c r="Q392" s="297"/>
      <c r="R392" s="297"/>
      <c r="S392" s="297"/>
      <c r="T392" s="297"/>
      <c r="U392" s="297"/>
      <c r="V392" s="297"/>
      <c r="W392" s="297"/>
      <c r="X392" s="297"/>
      <c r="Y392" s="297"/>
      <c r="Z392" s="297"/>
      <c r="AA392" s="297"/>
      <c r="AB392" s="297"/>
      <c r="AC392" s="297"/>
      <c r="AD392" s="297"/>
      <c r="AE392" s="297"/>
      <c r="AF392" s="297"/>
      <c r="AG392" s="297"/>
      <c r="AH392" s="297"/>
      <c r="AI392" s="297"/>
      <c r="AJ392" s="297"/>
      <c r="AK392" s="297"/>
      <c r="AL392" s="297"/>
      <c r="AM392" s="297"/>
      <c r="AN392" s="297"/>
      <c r="AO392" s="297"/>
      <c r="AP392" s="297"/>
      <c r="AQ392" s="297"/>
      <c r="AR392" s="297"/>
      <c r="AS392" s="297"/>
      <c r="AT392" s="297"/>
      <c r="AU392" s="297"/>
      <c r="AV392" s="297"/>
      <c r="AW392" s="297"/>
      <c r="AX392" s="297"/>
      <c r="AY392" s="297"/>
      <c r="AZ392" s="297"/>
      <c r="BA392" s="297"/>
      <c r="BB392" s="297"/>
      <c r="BC392" s="297"/>
      <c r="BD392" s="297"/>
      <c r="BE392" s="297"/>
      <c r="BF392" s="297"/>
      <c r="BG392" s="297"/>
      <c r="BH392" s="297"/>
      <c r="BI392" s="297"/>
      <c r="BJ392" s="297"/>
      <c r="BK392" s="297"/>
      <c r="BL392" s="297"/>
      <c r="BM392" s="113"/>
    </row>
    <row r="393" spans="1:65" s="88" customFormat="1" ht="63" customHeight="1" x14ac:dyDescent="0.2">
      <c r="A393" s="263">
        <v>391</v>
      </c>
      <c r="B393" s="209" t="s">
        <v>963</v>
      </c>
      <c r="C393" s="210" t="s">
        <v>1730</v>
      </c>
      <c r="D393" s="209" t="s">
        <v>1037</v>
      </c>
      <c r="E393" s="211">
        <v>4934</v>
      </c>
      <c r="F393" s="212"/>
      <c r="G393" s="212"/>
      <c r="H393" s="212"/>
      <c r="I393" s="213"/>
      <c r="J393" s="212" t="s">
        <v>1039</v>
      </c>
      <c r="K393" s="214">
        <v>43035</v>
      </c>
      <c r="L393" s="209"/>
      <c r="M393" s="209" t="s">
        <v>1038</v>
      </c>
      <c r="N393" s="209"/>
      <c r="O393" s="209" t="s">
        <v>198</v>
      </c>
      <c r="P393" s="209" t="s">
        <v>821</v>
      </c>
      <c r="Q393" s="297"/>
      <c r="R393" s="297"/>
      <c r="S393" s="297"/>
      <c r="T393" s="297"/>
      <c r="U393" s="297"/>
      <c r="V393" s="297"/>
      <c r="W393" s="297"/>
      <c r="X393" s="297"/>
      <c r="Y393" s="297"/>
      <c r="Z393" s="297"/>
      <c r="AA393" s="297"/>
      <c r="AB393" s="297"/>
      <c r="AC393" s="297"/>
      <c r="AD393" s="297"/>
      <c r="AE393" s="297"/>
      <c r="AF393" s="297"/>
      <c r="AG393" s="297"/>
      <c r="AH393" s="297"/>
      <c r="AI393" s="297"/>
      <c r="AJ393" s="297"/>
      <c r="AK393" s="297"/>
      <c r="AL393" s="297"/>
      <c r="AM393" s="297"/>
      <c r="AN393" s="297"/>
      <c r="AO393" s="297"/>
      <c r="AP393" s="297"/>
      <c r="AQ393" s="297"/>
      <c r="AR393" s="297"/>
      <c r="AS393" s="297"/>
      <c r="AT393" s="297"/>
      <c r="AU393" s="297"/>
      <c r="AV393" s="297"/>
      <c r="AW393" s="297"/>
      <c r="AX393" s="297"/>
      <c r="AY393" s="297"/>
      <c r="AZ393" s="297"/>
      <c r="BA393" s="297"/>
      <c r="BB393" s="297"/>
      <c r="BC393" s="297"/>
      <c r="BD393" s="297"/>
      <c r="BE393" s="297"/>
      <c r="BF393" s="297"/>
      <c r="BG393" s="297"/>
      <c r="BH393" s="297"/>
      <c r="BI393" s="297"/>
      <c r="BJ393" s="297"/>
      <c r="BK393" s="297"/>
      <c r="BL393" s="297"/>
      <c r="BM393" s="113"/>
    </row>
    <row r="394" spans="1:65" s="88" customFormat="1" ht="63" customHeight="1" x14ac:dyDescent="0.2">
      <c r="A394" s="263">
        <v>392</v>
      </c>
      <c r="B394" s="209" t="s">
        <v>963</v>
      </c>
      <c r="C394" s="210" t="s">
        <v>1731</v>
      </c>
      <c r="D394" s="209" t="s">
        <v>1025</v>
      </c>
      <c r="E394" s="211">
        <v>4300</v>
      </c>
      <c r="F394" s="212" t="s">
        <v>805</v>
      </c>
      <c r="G394" s="212"/>
      <c r="H394" s="212" t="s">
        <v>805</v>
      </c>
      <c r="I394" s="213"/>
      <c r="J394" s="209">
        <v>301688</v>
      </c>
      <c r="K394" s="214">
        <v>43000</v>
      </c>
      <c r="L394" s="214"/>
      <c r="M394" s="209" t="s">
        <v>805</v>
      </c>
      <c r="N394" s="209"/>
      <c r="O394" s="209" t="s">
        <v>198</v>
      </c>
      <c r="P394" s="209" t="s">
        <v>821</v>
      </c>
      <c r="Q394" s="297"/>
      <c r="R394" s="297"/>
      <c r="S394" s="297"/>
      <c r="T394" s="297"/>
      <c r="U394" s="297"/>
      <c r="V394" s="297"/>
      <c r="W394" s="297"/>
      <c r="X394" s="297"/>
      <c r="Y394" s="297"/>
      <c r="Z394" s="297"/>
      <c r="AA394" s="297"/>
      <c r="AB394" s="297"/>
      <c r="AC394" s="297"/>
      <c r="AD394" s="297"/>
      <c r="AE394" s="297"/>
      <c r="AF394" s="297"/>
      <c r="AG394" s="297"/>
      <c r="AH394" s="297"/>
      <c r="AI394" s="297"/>
      <c r="AJ394" s="297"/>
      <c r="AK394" s="297"/>
      <c r="AL394" s="297"/>
      <c r="AM394" s="297"/>
      <c r="AN394" s="297"/>
      <c r="AO394" s="297"/>
      <c r="AP394" s="297"/>
      <c r="AQ394" s="297"/>
      <c r="AR394" s="297"/>
      <c r="AS394" s="297"/>
      <c r="AT394" s="297"/>
      <c r="AU394" s="297"/>
      <c r="AV394" s="297"/>
      <c r="AW394" s="297"/>
      <c r="AX394" s="297"/>
      <c r="AY394" s="297"/>
      <c r="AZ394" s="297"/>
      <c r="BA394" s="297"/>
      <c r="BB394" s="297"/>
      <c r="BC394" s="297"/>
      <c r="BD394" s="297"/>
      <c r="BE394" s="297"/>
      <c r="BF394" s="297"/>
      <c r="BG394" s="297"/>
      <c r="BH394" s="297"/>
      <c r="BI394" s="297"/>
      <c r="BJ394" s="297"/>
      <c r="BK394" s="297"/>
      <c r="BL394" s="297"/>
      <c r="BM394" s="113"/>
    </row>
    <row r="395" spans="1:65" s="88" customFormat="1" ht="63" customHeight="1" x14ac:dyDescent="0.2">
      <c r="A395" s="263">
        <v>393</v>
      </c>
      <c r="B395" s="209" t="s">
        <v>1010</v>
      </c>
      <c r="C395" s="210" t="s">
        <v>1732</v>
      </c>
      <c r="D395" s="209" t="s">
        <v>1011</v>
      </c>
      <c r="E395" s="211">
        <v>1492.02</v>
      </c>
      <c r="F395" s="224"/>
      <c r="G395" s="212"/>
      <c r="H395" s="212"/>
      <c r="I395" s="213"/>
      <c r="J395" s="224">
        <v>1020168.68</v>
      </c>
      <c r="K395" s="214">
        <v>42838</v>
      </c>
      <c r="L395" s="212"/>
      <c r="M395" s="209" t="s">
        <v>992</v>
      </c>
      <c r="N395" s="209"/>
      <c r="O395" s="209" t="s">
        <v>198</v>
      </c>
      <c r="P395" s="209" t="s">
        <v>821</v>
      </c>
      <c r="Q395" s="297"/>
      <c r="R395" s="297"/>
      <c r="S395" s="297"/>
      <c r="T395" s="297"/>
      <c r="U395" s="297"/>
      <c r="V395" s="297"/>
      <c r="W395" s="297"/>
      <c r="X395" s="297"/>
      <c r="Y395" s="297"/>
      <c r="Z395" s="297"/>
      <c r="AA395" s="297"/>
      <c r="AB395" s="297"/>
      <c r="AC395" s="297"/>
      <c r="AD395" s="297"/>
      <c r="AE395" s="297"/>
      <c r="AF395" s="297"/>
      <c r="AG395" s="297"/>
      <c r="AH395" s="297"/>
      <c r="AI395" s="297"/>
      <c r="AJ395" s="297"/>
      <c r="AK395" s="297"/>
      <c r="AL395" s="297"/>
      <c r="AM395" s="297"/>
      <c r="AN395" s="297"/>
      <c r="AO395" s="297"/>
      <c r="AP395" s="297"/>
      <c r="AQ395" s="297"/>
      <c r="AR395" s="297"/>
      <c r="AS395" s="297"/>
      <c r="AT395" s="297"/>
      <c r="AU395" s="297"/>
      <c r="AV395" s="297"/>
      <c r="AW395" s="297"/>
      <c r="AX395" s="297"/>
      <c r="AY395" s="297"/>
      <c r="AZ395" s="297"/>
      <c r="BA395" s="297"/>
      <c r="BB395" s="297"/>
      <c r="BC395" s="297"/>
      <c r="BD395" s="297"/>
      <c r="BE395" s="297"/>
      <c r="BF395" s="297"/>
      <c r="BG395" s="297"/>
      <c r="BH395" s="297"/>
      <c r="BI395" s="297"/>
      <c r="BJ395" s="297"/>
      <c r="BK395" s="297"/>
      <c r="BL395" s="297"/>
      <c r="BM395" s="113"/>
    </row>
    <row r="396" spans="1:65" s="11" customFormat="1" ht="38.25" x14ac:dyDescent="0.2">
      <c r="A396" s="263">
        <v>394</v>
      </c>
      <c r="B396" s="209" t="s">
        <v>192</v>
      </c>
      <c r="C396" s="210" t="s">
        <v>325</v>
      </c>
      <c r="D396" s="209" t="s">
        <v>1452</v>
      </c>
      <c r="E396" s="211">
        <v>6148</v>
      </c>
      <c r="F396" s="212"/>
      <c r="G396" s="212"/>
      <c r="H396" s="212"/>
      <c r="I396" s="213"/>
      <c r="J396" s="212">
        <v>1656578.6</v>
      </c>
      <c r="K396" s="214">
        <v>38628</v>
      </c>
      <c r="L396" s="212"/>
      <c r="M396" s="212" t="s">
        <v>217</v>
      </c>
      <c r="N396" s="224"/>
      <c r="O396" s="209" t="s">
        <v>198</v>
      </c>
      <c r="P396" s="209" t="s">
        <v>821</v>
      </c>
      <c r="Q396" s="297"/>
      <c r="R396" s="297"/>
      <c r="S396" s="297"/>
      <c r="T396" s="297"/>
      <c r="U396" s="297"/>
      <c r="V396" s="297"/>
      <c r="W396" s="297"/>
      <c r="X396" s="297"/>
      <c r="Y396" s="297"/>
      <c r="Z396" s="297"/>
      <c r="AA396" s="297"/>
      <c r="AB396" s="297"/>
      <c r="AC396" s="297"/>
      <c r="AD396" s="297"/>
      <c r="AE396" s="297"/>
      <c r="AF396" s="297"/>
      <c r="AG396" s="297"/>
      <c r="AH396" s="297"/>
      <c r="AI396" s="297"/>
      <c r="AJ396" s="297"/>
      <c r="AK396" s="297"/>
      <c r="AL396" s="297"/>
      <c r="AM396" s="297"/>
      <c r="AN396" s="297"/>
      <c r="AO396" s="297"/>
      <c r="AP396" s="297"/>
      <c r="AQ396" s="297"/>
      <c r="AR396" s="297"/>
      <c r="AS396" s="297"/>
      <c r="AT396" s="297"/>
      <c r="AU396" s="297"/>
      <c r="AV396" s="297"/>
      <c r="AW396" s="297"/>
      <c r="AX396" s="297"/>
      <c r="AY396" s="297"/>
      <c r="AZ396" s="297"/>
      <c r="BA396" s="297"/>
      <c r="BB396" s="297"/>
      <c r="BC396" s="297"/>
      <c r="BD396" s="297"/>
      <c r="BE396" s="297"/>
      <c r="BF396" s="297"/>
      <c r="BG396" s="297"/>
      <c r="BH396" s="297"/>
      <c r="BI396" s="297"/>
      <c r="BJ396" s="297"/>
      <c r="BK396" s="297"/>
      <c r="BL396" s="297"/>
      <c r="BM396" s="113"/>
    </row>
    <row r="397" spans="1:65" ht="89.25" x14ac:dyDescent="0.2">
      <c r="A397" s="263">
        <v>395</v>
      </c>
      <c r="B397" s="209" t="s">
        <v>749</v>
      </c>
      <c r="C397" s="210" t="s">
        <v>1727</v>
      </c>
      <c r="D397" s="209" t="s">
        <v>1008</v>
      </c>
      <c r="E397" s="211" t="s">
        <v>1009</v>
      </c>
      <c r="F397" s="224"/>
      <c r="G397" s="212"/>
      <c r="H397" s="212"/>
      <c r="I397" s="213"/>
      <c r="J397" s="224">
        <v>2944601.76</v>
      </c>
      <c r="K397" s="214">
        <v>42968</v>
      </c>
      <c r="L397" s="212"/>
      <c r="M397" s="209" t="s">
        <v>1003</v>
      </c>
      <c r="N397" s="209"/>
      <c r="O397" s="209" t="s">
        <v>269</v>
      </c>
      <c r="P397" s="209" t="s">
        <v>1004</v>
      </c>
      <c r="Q397" s="297"/>
      <c r="R397" s="297"/>
      <c r="S397" s="297"/>
      <c r="T397" s="297"/>
      <c r="U397" s="297"/>
      <c r="V397" s="297"/>
      <c r="W397" s="297"/>
      <c r="X397" s="297"/>
      <c r="Y397" s="297"/>
      <c r="Z397" s="297"/>
      <c r="AA397" s="297"/>
      <c r="AB397" s="297"/>
      <c r="AC397" s="297"/>
      <c r="AD397" s="297"/>
      <c r="AE397" s="297"/>
      <c r="AF397" s="297"/>
      <c r="AG397" s="297"/>
      <c r="AH397" s="297"/>
      <c r="AI397" s="297"/>
      <c r="AJ397" s="297"/>
      <c r="AK397" s="297"/>
      <c r="AL397" s="297"/>
      <c r="AM397" s="297"/>
      <c r="AN397" s="297"/>
      <c r="AO397" s="297"/>
      <c r="AP397" s="297"/>
      <c r="AQ397" s="297"/>
      <c r="AR397" s="297"/>
      <c r="AS397" s="297"/>
      <c r="AT397" s="297"/>
      <c r="AU397" s="297"/>
      <c r="AV397" s="297"/>
      <c r="AW397" s="297"/>
      <c r="AX397" s="297"/>
      <c r="AY397" s="297"/>
      <c r="AZ397" s="297"/>
      <c r="BA397" s="297"/>
      <c r="BB397" s="297"/>
      <c r="BC397" s="297"/>
      <c r="BD397" s="297"/>
      <c r="BE397" s="297"/>
      <c r="BF397" s="297"/>
      <c r="BG397" s="297"/>
      <c r="BH397" s="297"/>
      <c r="BI397" s="297"/>
      <c r="BJ397" s="297"/>
      <c r="BK397" s="297"/>
      <c r="BL397" s="297"/>
    </row>
    <row r="398" spans="1:65" ht="51" x14ac:dyDescent="0.2">
      <c r="A398" s="263">
        <v>396</v>
      </c>
      <c r="B398" s="209" t="s">
        <v>192</v>
      </c>
      <c r="C398" s="210" t="s">
        <v>326</v>
      </c>
      <c r="D398" s="209" t="s">
        <v>327</v>
      </c>
      <c r="E398" s="211">
        <v>1413</v>
      </c>
      <c r="F398" s="212"/>
      <c r="G398" s="212"/>
      <c r="H398" s="212"/>
      <c r="I398" s="213"/>
      <c r="J398" s="224">
        <v>692991.72</v>
      </c>
      <c r="K398" s="214">
        <v>38628</v>
      </c>
      <c r="L398" s="212"/>
      <c r="M398" s="212" t="s">
        <v>217</v>
      </c>
      <c r="N398" s="224"/>
      <c r="O398" s="209" t="s">
        <v>269</v>
      </c>
      <c r="P398" s="209" t="s">
        <v>1835</v>
      </c>
      <c r="Q398" s="297"/>
      <c r="R398" s="297"/>
      <c r="S398" s="297"/>
      <c r="T398" s="297"/>
      <c r="U398" s="297"/>
      <c r="V398" s="297"/>
      <c r="W398" s="297"/>
      <c r="X398" s="297"/>
      <c r="Y398" s="297"/>
      <c r="Z398" s="297"/>
      <c r="AA398" s="297"/>
      <c r="AB398" s="297"/>
      <c r="AC398" s="297"/>
      <c r="AD398" s="297"/>
      <c r="AE398" s="297"/>
      <c r="AF398" s="297"/>
      <c r="AG398" s="297"/>
      <c r="AH398" s="297"/>
      <c r="AI398" s="297"/>
      <c r="AJ398" s="297"/>
      <c r="AK398" s="297"/>
      <c r="AL398" s="297"/>
      <c r="AM398" s="297"/>
      <c r="AN398" s="297"/>
      <c r="AO398" s="297"/>
      <c r="AP398" s="297"/>
      <c r="AQ398" s="297"/>
      <c r="AR398" s="297"/>
      <c r="AS398" s="297"/>
      <c r="AT398" s="297"/>
      <c r="AU398" s="297"/>
      <c r="AV398" s="297"/>
      <c r="AW398" s="297"/>
      <c r="AX398" s="297"/>
      <c r="AY398" s="297"/>
      <c r="AZ398" s="297"/>
      <c r="BA398" s="297"/>
      <c r="BB398" s="297"/>
      <c r="BC398" s="297"/>
      <c r="BD398" s="297"/>
      <c r="BE398" s="297"/>
      <c r="BF398" s="297"/>
      <c r="BG398" s="297"/>
      <c r="BH398" s="297"/>
      <c r="BI398" s="297"/>
      <c r="BJ398" s="297"/>
      <c r="BK398" s="297"/>
      <c r="BL398" s="297"/>
    </row>
    <row r="399" spans="1:65" ht="51" x14ac:dyDescent="0.2">
      <c r="A399" s="263">
        <v>397</v>
      </c>
      <c r="B399" s="209" t="s">
        <v>192</v>
      </c>
      <c r="C399" s="210" t="s">
        <v>328</v>
      </c>
      <c r="D399" s="209" t="s">
        <v>329</v>
      </c>
      <c r="E399" s="211">
        <v>4545</v>
      </c>
      <c r="F399" s="212"/>
      <c r="G399" s="212"/>
      <c r="H399" s="212"/>
      <c r="I399" s="213"/>
      <c r="J399" s="282">
        <v>2114561.75</v>
      </c>
      <c r="K399" s="214">
        <v>38628</v>
      </c>
      <c r="L399" s="212"/>
      <c r="M399" s="212" t="s">
        <v>217</v>
      </c>
      <c r="N399" s="224"/>
      <c r="O399" s="209" t="s">
        <v>269</v>
      </c>
      <c r="P399" s="209" t="s">
        <v>1837</v>
      </c>
      <c r="Q399" s="297"/>
      <c r="R399" s="297"/>
      <c r="S399" s="297"/>
      <c r="T399" s="297"/>
      <c r="U399" s="297"/>
      <c r="V399" s="297"/>
      <c r="W399" s="297"/>
      <c r="X399" s="297"/>
      <c r="Y399" s="297"/>
      <c r="Z399" s="297"/>
      <c r="AA399" s="297"/>
      <c r="AB399" s="297"/>
      <c r="AC399" s="297"/>
      <c r="AD399" s="297"/>
      <c r="AE399" s="297"/>
      <c r="AF399" s="297"/>
      <c r="AG399" s="297"/>
      <c r="AH399" s="297"/>
      <c r="AI399" s="297"/>
      <c r="AJ399" s="297"/>
      <c r="AK399" s="297"/>
      <c r="AL399" s="297"/>
      <c r="AM399" s="297"/>
      <c r="AN399" s="297"/>
      <c r="AO399" s="297"/>
      <c r="AP399" s="297"/>
      <c r="AQ399" s="297"/>
      <c r="AR399" s="297"/>
      <c r="AS399" s="297"/>
      <c r="AT399" s="297"/>
      <c r="AU399" s="297"/>
      <c r="AV399" s="297"/>
      <c r="AW399" s="297"/>
      <c r="AX399" s="297"/>
      <c r="AY399" s="297"/>
      <c r="AZ399" s="297"/>
      <c r="BA399" s="297"/>
      <c r="BB399" s="297"/>
      <c r="BC399" s="297"/>
      <c r="BD399" s="297"/>
      <c r="BE399" s="297"/>
      <c r="BF399" s="297"/>
      <c r="BG399" s="297"/>
      <c r="BH399" s="297"/>
      <c r="BI399" s="297"/>
      <c r="BJ399" s="297"/>
      <c r="BK399" s="297"/>
      <c r="BL399" s="297"/>
    </row>
    <row r="400" spans="1:65" ht="51" x14ac:dyDescent="0.2">
      <c r="A400" s="263">
        <v>398</v>
      </c>
      <c r="B400" s="232" t="s">
        <v>192</v>
      </c>
      <c r="C400" s="233" t="s">
        <v>330</v>
      </c>
      <c r="D400" s="232" t="s">
        <v>331</v>
      </c>
      <c r="E400" s="290">
        <v>36143</v>
      </c>
      <c r="F400" s="218"/>
      <c r="G400" s="218"/>
      <c r="H400" s="218"/>
      <c r="I400" s="213"/>
      <c r="J400" s="234">
        <v>11140718.32</v>
      </c>
      <c r="K400" s="235">
        <v>38628</v>
      </c>
      <c r="L400" s="218"/>
      <c r="M400" s="218" t="s">
        <v>217</v>
      </c>
      <c r="N400" s="291"/>
      <c r="O400" s="232" t="s">
        <v>269</v>
      </c>
      <c r="P400" s="232" t="s">
        <v>1843</v>
      </c>
      <c r="Q400" s="297"/>
      <c r="R400" s="297"/>
      <c r="S400" s="297"/>
      <c r="T400" s="297"/>
      <c r="U400" s="297"/>
      <c r="V400" s="297"/>
      <c r="W400" s="297"/>
      <c r="X400" s="297"/>
      <c r="Y400" s="297"/>
      <c r="Z400" s="297"/>
      <c r="AA400" s="297"/>
      <c r="AB400" s="297"/>
      <c r="AC400" s="297"/>
      <c r="AD400" s="297"/>
      <c r="AE400" s="297"/>
      <c r="AF400" s="297"/>
      <c r="AG400" s="297"/>
      <c r="AH400" s="297"/>
      <c r="AI400" s="297"/>
      <c r="AJ400" s="297"/>
      <c r="AK400" s="297"/>
      <c r="AL400" s="297"/>
      <c r="AM400" s="297"/>
      <c r="AN400" s="297"/>
      <c r="AO400" s="297"/>
      <c r="AP400" s="297"/>
      <c r="AQ400" s="297"/>
      <c r="AR400" s="297"/>
      <c r="AS400" s="297"/>
      <c r="AT400" s="297"/>
      <c r="AU400" s="297"/>
      <c r="AV400" s="297"/>
      <c r="AW400" s="297"/>
      <c r="AX400" s="297"/>
      <c r="AY400" s="297"/>
      <c r="AZ400" s="297"/>
      <c r="BA400" s="297"/>
      <c r="BB400" s="297"/>
      <c r="BC400" s="297"/>
      <c r="BD400" s="297"/>
      <c r="BE400" s="297"/>
      <c r="BF400" s="297"/>
      <c r="BG400" s="297"/>
      <c r="BH400" s="297"/>
      <c r="BI400" s="297"/>
      <c r="BJ400" s="297"/>
      <c r="BK400" s="297"/>
      <c r="BL400" s="297"/>
    </row>
    <row r="401" spans="1:64" ht="51" x14ac:dyDescent="0.2">
      <c r="A401" s="263">
        <v>399</v>
      </c>
      <c r="B401" s="209" t="s">
        <v>749</v>
      </c>
      <c r="C401" s="210" t="s">
        <v>1844</v>
      </c>
      <c r="D401" s="209" t="s">
        <v>348</v>
      </c>
      <c r="E401" s="211">
        <v>4845</v>
      </c>
      <c r="F401" s="212"/>
      <c r="G401" s="212"/>
      <c r="H401" s="212"/>
      <c r="I401" s="213"/>
      <c r="J401" s="209">
        <v>1157228.25</v>
      </c>
      <c r="K401" s="214">
        <v>38628</v>
      </c>
      <c r="L401" s="212"/>
      <c r="M401" s="212" t="s">
        <v>217</v>
      </c>
      <c r="N401" s="224"/>
      <c r="O401" s="209" t="s">
        <v>269</v>
      </c>
      <c r="P401" s="209" t="s">
        <v>1658</v>
      </c>
      <c r="Q401" s="297"/>
      <c r="R401" s="297"/>
      <c r="S401" s="297"/>
      <c r="T401" s="297"/>
      <c r="U401" s="297"/>
      <c r="V401" s="297"/>
      <c r="W401" s="297"/>
      <c r="X401" s="297"/>
      <c r="Y401" s="297"/>
      <c r="Z401" s="297"/>
      <c r="AA401" s="297"/>
      <c r="AB401" s="297"/>
      <c r="AC401" s="297"/>
      <c r="AD401" s="297"/>
      <c r="AE401" s="297"/>
      <c r="AF401" s="297"/>
      <c r="AG401" s="297"/>
      <c r="AH401" s="297"/>
      <c r="AI401" s="297"/>
      <c r="AJ401" s="297"/>
      <c r="AK401" s="297"/>
      <c r="AL401" s="297"/>
      <c r="AM401" s="297"/>
      <c r="AN401" s="297"/>
      <c r="AO401" s="297"/>
      <c r="AP401" s="297"/>
      <c r="AQ401" s="297"/>
      <c r="AR401" s="297"/>
      <c r="AS401" s="297"/>
      <c r="AT401" s="297"/>
      <c r="AU401" s="297"/>
      <c r="AV401" s="297"/>
      <c r="AW401" s="297"/>
      <c r="AX401" s="297"/>
      <c r="AY401" s="297"/>
      <c r="AZ401" s="297"/>
      <c r="BA401" s="297"/>
      <c r="BB401" s="297"/>
      <c r="BC401" s="297"/>
      <c r="BD401" s="297"/>
      <c r="BE401" s="297"/>
      <c r="BF401" s="297"/>
      <c r="BG401" s="297"/>
      <c r="BH401" s="297"/>
      <c r="BI401" s="297"/>
      <c r="BJ401" s="297"/>
      <c r="BK401" s="297"/>
      <c r="BL401" s="297"/>
    </row>
    <row r="402" spans="1:64" ht="57.75" customHeight="1" x14ac:dyDescent="0.2">
      <c r="A402" s="263">
        <v>400</v>
      </c>
      <c r="B402" s="209" t="s">
        <v>749</v>
      </c>
      <c r="C402" s="210" t="s">
        <v>336</v>
      </c>
      <c r="D402" s="209" t="s">
        <v>337</v>
      </c>
      <c r="E402" s="211">
        <v>3495</v>
      </c>
      <c r="F402" s="212"/>
      <c r="G402" s="212"/>
      <c r="H402" s="212"/>
      <c r="I402" s="213"/>
      <c r="J402" s="209" t="s">
        <v>338</v>
      </c>
      <c r="K402" s="214">
        <v>38628</v>
      </c>
      <c r="L402" s="212"/>
      <c r="M402" s="218" t="s">
        <v>217</v>
      </c>
      <c r="N402" s="224"/>
      <c r="O402" s="209" t="s">
        <v>269</v>
      </c>
      <c r="P402" s="209" t="s">
        <v>1654</v>
      </c>
      <c r="Q402" s="297"/>
      <c r="R402" s="297"/>
      <c r="S402" s="297"/>
      <c r="T402" s="297"/>
      <c r="U402" s="297"/>
      <c r="V402" s="297"/>
      <c r="W402" s="297"/>
      <c r="X402" s="297"/>
      <c r="Y402" s="297"/>
      <c r="Z402" s="297"/>
      <c r="AA402" s="297"/>
      <c r="AB402" s="297"/>
      <c r="AC402" s="297"/>
      <c r="AD402" s="297"/>
      <c r="AE402" s="297"/>
      <c r="AF402" s="297"/>
      <c r="AG402" s="297"/>
      <c r="AH402" s="297"/>
      <c r="AI402" s="297"/>
      <c r="AJ402" s="297"/>
      <c r="AK402" s="297"/>
      <c r="AL402" s="297"/>
      <c r="AM402" s="297"/>
      <c r="AN402" s="297"/>
      <c r="AO402" s="297"/>
      <c r="AP402" s="297"/>
      <c r="AQ402" s="297"/>
      <c r="AR402" s="297"/>
      <c r="AS402" s="297"/>
      <c r="AT402" s="297"/>
      <c r="AU402" s="297"/>
      <c r="AV402" s="297"/>
      <c r="AW402" s="297"/>
      <c r="AX402" s="297"/>
      <c r="AY402" s="297"/>
      <c r="AZ402" s="297"/>
      <c r="BA402" s="297"/>
      <c r="BB402" s="297"/>
      <c r="BC402" s="297"/>
      <c r="BD402" s="297"/>
      <c r="BE402" s="297"/>
      <c r="BF402" s="297"/>
      <c r="BG402" s="297"/>
      <c r="BH402" s="297"/>
      <c r="BI402" s="297"/>
      <c r="BJ402" s="297"/>
      <c r="BK402" s="297"/>
      <c r="BL402" s="297"/>
    </row>
    <row r="403" spans="1:64" ht="60.75" customHeight="1" x14ac:dyDescent="0.2">
      <c r="A403" s="263">
        <v>401</v>
      </c>
      <c r="B403" s="209" t="s">
        <v>749</v>
      </c>
      <c r="C403" s="210" t="s">
        <v>332</v>
      </c>
      <c r="D403" s="209" t="s">
        <v>333</v>
      </c>
      <c r="E403" s="211">
        <v>3371</v>
      </c>
      <c r="F403" s="212"/>
      <c r="G403" s="212"/>
      <c r="H403" s="212"/>
      <c r="I403" s="213"/>
      <c r="J403" s="224">
        <v>1555750.21</v>
      </c>
      <c r="K403" s="214">
        <v>38628</v>
      </c>
      <c r="L403" s="212"/>
      <c r="M403" s="218" t="s">
        <v>217</v>
      </c>
      <c r="N403" s="224"/>
      <c r="O403" s="209" t="s">
        <v>269</v>
      </c>
      <c r="P403" s="209" t="s">
        <v>1833</v>
      </c>
      <c r="Q403" s="297"/>
      <c r="R403" s="297"/>
      <c r="S403" s="297"/>
      <c r="T403" s="297"/>
      <c r="U403" s="297"/>
      <c r="V403" s="297"/>
      <c r="W403" s="297"/>
      <c r="X403" s="297"/>
      <c r="Y403" s="297"/>
      <c r="Z403" s="297"/>
      <c r="AA403" s="297"/>
      <c r="AB403" s="297"/>
      <c r="AC403" s="297"/>
      <c r="AD403" s="297"/>
      <c r="AE403" s="297"/>
      <c r="AF403" s="297"/>
      <c r="AG403" s="297"/>
      <c r="AH403" s="297"/>
      <c r="AI403" s="297"/>
      <c r="AJ403" s="297"/>
      <c r="AK403" s="297"/>
      <c r="AL403" s="297"/>
      <c r="AM403" s="297"/>
      <c r="AN403" s="297"/>
      <c r="AO403" s="297"/>
      <c r="AP403" s="297"/>
      <c r="AQ403" s="297"/>
      <c r="AR403" s="297"/>
      <c r="AS403" s="297"/>
      <c r="AT403" s="297"/>
      <c r="AU403" s="297"/>
      <c r="AV403" s="297"/>
      <c r="AW403" s="297"/>
      <c r="AX403" s="297"/>
      <c r="AY403" s="297"/>
      <c r="AZ403" s="297"/>
      <c r="BA403" s="297"/>
      <c r="BB403" s="297"/>
      <c r="BC403" s="297"/>
      <c r="BD403" s="297"/>
      <c r="BE403" s="297"/>
      <c r="BF403" s="297"/>
      <c r="BG403" s="297"/>
      <c r="BH403" s="297"/>
      <c r="BI403" s="297"/>
      <c r="BJ403" s="297"/>
      <c r="BK403" s="297"/>
      <c r="BL403" s="297"/>
    </row>
    <row r="404" spans="1:64" ht="60.75" customHeight="1" x14ac:dyDescent="0.2">
      <c r="A404" s="263">
        <v>402</v>
      </c>
      <c r="B404" s="232" t="s">
        <v>192</v>
      </c>
      <c r="C404" s="233" t="s">
        <v>205</v>
      </c>
      <c r="D404" s="232" t="s">
        <v>206</v>
      </c>
      <c r="E404" s="236">
        <v>27315.37</v>
      </c>
      <c r="F404" s="218"/>
      <c r="G404" s="218"/>
      <c r="H404" s="218"/>
      <c r="I404" s="213"/>
      <c r="J404" s="234">
        <v>18676884.239999998</v>
      </c>
      <c r="K404" s="235">
        <v>41171</v>
      </c>
      <c r="L404" s="232"/>
      <c r="M404" s="232" t="s">
        <v>204</v>
      </c>
      <c r="N404" s="232"/>
      <c r="O404" s="232" t="s">
        <v>269</v>
      </c>
      <c r="P404" s="232" t="s">
        <v>1652</v>
      </c>
      <c r="Q404" s="297"/>
      <c r="R404" s="297"/>
      <c r="S404" s="297"/>
      <c r="T404" s="297"/>
      <c r="U404" s="297"/>
      <c r="V404" s="297"/>
      <c r="W404" s="297"/>
      <c r="X404" s="297"/>
      <c r="Y404" s="297"/>
      <c r="Z404" s="297"/>
      <c r="AA404" s="297"/>
      <c r="AB404" s="297"/>
      <c r="AC404" s="297"/>
      <c r="AD404" s="297"/>
      <c r="AE404" s="297"/>
      <c r="AF404" s="297"/>
      <c r="AG404" s="297"/>
      <c r="AH404" s="297"/>
      <c r="AI404" s="297"/>
      <c r="AJ404" s="297"/>
      <c r="AK404" s="297"/>
      <c r="AL404" s="297"/>
      <c r="AM404" s="297"/>
      <c r="AN404" s="297"/>
      <c r="AO404" s="297"/>
      <c r="AP404" s="297"/>
      <c r="AQ404" s="297"/>
      <c r="AR404" s="297"/>
      <c r="AS404" s="297"/>
      <c r="AT404" s="297"/>
      <c r="AU404" s="297"/>
      <c r="AV404" s="297"/>
      <c r="AW404" s="297"/>
      <c r="AX404" s="297"/>
      <c r="AY404" s="297"/>
      <c r="AZ404" s="297"/>
      <c r="BA404" s="297"/>
      <c r="BB404" s="297"/>
      <c r="BC404" s="297"/>
      <c r="BD404" s="297"/>
      <c r="BE404" s="297"/>
      <c r="BF404" s="297"/>
      <c r="BG404" s="297"/>
      <c r="BH404" s="297"/>
      <c r="BI404" s="297"/>
      <c r="BJ404" s="297"/>
      <c r="BK404" s="297"/>
      <c r="BL404" s="297"/>
    </row>
    <row r="405" spans="1:64" ht="60.75" customHeight="1" x14ac:dyDescent="0.2">
      <c r="A405" s="263">
        <v>403</v>
      </c>
      <c r="B405" s="209" t="s">
        <v>192</v>
      </c>
      <c r="C405" s="210" t="s">
        <v>210</v>
      </c>
      <c r="D405" s="209" t="s">
        <v>211</v>
      </c>
      <c r="E405" s="211">
        <v>245596</v>
      </c>
      <c r="F405" s="212"/>
      <c r="G405" s="212"/>
      <c r="H405" s="212"/>
      <c r="I405" s="213"/>
      <c r="J405" s="224">
        <v>127759.03999999999</v>
      </c>
      <c r="K405" s="214">
        <v>40886</v>
      </c>
      <c r="L405" s="209"/>
      <c r="M405" s="209" t="s">
        <v>212</v>
      </c>
      <c r="N405" s="209"/>
      <c r="O405" s="209" t="s">
        <v>198</v>
      </c>
      <c r="P405" s="209" t="s">
        <v>821</v>
      </c>
      <c r="Q405" s="297"/>
      <c r="R405" s="297"/>
      <c r="S405" s="297"/>
      <c r="T405" s="297"/>
      <c r="U405" s="297"/>
      <c r="V405" s="297"/>
      <c r="W405" s="297"/>
      <c r="X405" s="297"/>
      <c r="Y405" s="297"/>
      <c r="Z405" s="297"/>
      <c r="AA405" s="297"/>
      <c r="AB405" s="297"/>
      <c r="AC405" s="297"/>
      <c r="AD405" s="297"/>
      <c r="AE405" s="297"/>
      <c r="AF405" s="297"/>
      <c r="AG405" s="297"/>
      <c r="AH405" s="297"/>
      <c r="AI405" s="297"/>
      <c r="AJ405" s="297"/>
      <c r="AK405" s="297"/>
      <c r="AL405" s="297"/>
      <c r="AM405" s="297"/>
      <c r="AN405" s="297"/>
      <c r="AO405" s="297"/>
      <c r="AP405" s="297"/>
      <c r="AQ405" s="297"/>
      <c r="AR405" s="297"/>
      <c r="AS405" s="297"/>
      <c r="AT405" s="297"/>
      <c r="AU405" s="297"/>
      <c r="AV405" s="297"/>
      <c r="AW405" s="297"/>
      <c r="AX405" s="297"/>
      <c r="AY405" s="297"/>
      <c r="AZ405" s="297"/>
      <c r="BA405" s="297"/>
      <c r="BB405" s="297"/>
      <c r="BC405" s="297"/>
      <c r="BD405" s="297"/>
      <c r="BE405" s="297"/>
      <c r="BF405" s="297"/>
      <c r="BG405" s="297"/>
      <c r="BH405" s="297"/>
      <c r="BI405" s="297"/>
      <c r="BJ405" s="297"/>
      <c r="BK405" s="297"/>
      <c r="BL405" s="297"/>
    </row>
    <row r="406" spans="1:64" ht="60.75" customHeight="1" x14ac:dyDescent="0.2">
      <c r="A406" s="263">
        <v>404</v>
      </c>
      <c r="B406" s="209" t="s">
        <v>192</v>
      </c>
      <c r="C406" s="210" t="s">
        <v>1836</v>
      </c>
      <c r="D406" s="209" t="s">
        <v>227</v>
      </c>
      <c r="E406" s="211">
        <v>298371</v>
      </c>
      <c r="F406" s="212"/>
      <c r="G406" s="212"/>
      <c r="H406" s="212"/>
      <c r="I406" s="213"/>
      <c r="J406" s="224">
        <v>13719098.58</v>
      </c>
      <c r="K406" s="214">
        <v>40536</v>
      </c>
      <c r="L406" s="209"/>
      <c r="M406" s="209" t="s">
        <v>228</v>
      </c>
      <c r="N406" s="209"/>
      <c r="O406" s="209" t="s">
        <v>198</v>
      </c>
      <c r="P406" s="209" t="s">
        <v>821</v>
      </c>
      <c r="Q406" s="297"/>
      <c r="R406" s="297"/>
      <c r="S406" s="297"/>
      <c r="T406" s="297"/>
      <c r="U406" s="297"/>
      <c r="V406" s="297"/>
      <c r="W406" s="297"/>
      <c r="X406" s="297"/>
      <c r="Y406" s="297"/>
      <c r="Z406" s="297"/>
      <c r="AA406" s="297"/>
      <c r="AB406" s="297"/>
      <c r="AC406" s="297"/>
      <c r="AD406" s="297"/>
      <c r="AE406" s="297"/>
      <c r="AF406" s="297"/>
      <c r="AG406" s="297"/>
      <c r="AH406" s="297"/>
      <c r="AI406" s="297"/>
      <c r="AJ406" s="297"/>
      <c r="AK406" s="297"/>
      <c r="AL406" s="297"/>
      <c r="AM406" s="297"/>
      <c r="AN406" s="297"/>
      <c r="AO406" s="297"/>
      <c r="AP406" s="297"/>
      <c r="AQ406" s="297"/>
      <c r="AR406" s="297"/>
      <c r="AS406" s="297"/>
      <c r="AT406" s="297"/>
      <c r="AU406" s="297"/>
      <c r="AV406" s="297"/>
      <c r="AW406" s="297"/>
      <c r="AX406" s="297"/>
      <c r="AY406" s="297"/>
      <c r="AZ406" s="297"/>
      <c r="BA406" s="297"/>
      <c r="BB406" s="297"/>
      <c r="BC406" s="297"/>
      <c r="BD406" s="297"/>
      <c r="BE406" s="297"/>
      <c r="BF406" s="297"/>
      <c r="BG406" s="297"/>
      <c r="BH406" s="297"/>
      <c r="BI406" s="297"/>
      <c r="BJ406" s="297"/>
      <c r="BK406" s="297"/>
      <c r="BL406" s="297"/>
    </row>
    <row r="407" spans="1:64" ht="38.25" x14ac:dyDescent="0.2">
      <c r="A407" s="263">
        <v>405</v>
      </c>
      <c r="B407" s="209" t="s">
        <v>192</v>
      </c>
      <c r="C407" s="210" t="s">
        <v>263</v>
      </c>
      <c r="D407" s="209" t="s">
        <v>264</v>
      </c>
      <c r="E407" s="211">
        <v>4651</v>
      </c>
      <c r="F407" s="212"/>
      <c r="G407" s="212"/>
      <c r="H407" s="212"/>
      <c r="I407" s="213"/>
      <c r="J407" s="224">
        <v>112089.1</v>
      </c>
      <c r="K407" s="214">
        <v>39825</v>
      </c>
      <c r="L407" s="209"/>
      <c r="M407" s="209" t="s">
        <v>261</v>
      </c>
      <c r="N407" s="209"/>
      <c r="O407" s="209" t="s">
        <v>220</v>
      </c>
      <c r="P407" s="209" t="s">
        <v>262</v>
      </c>
      <c r="Q407" s="297"/>
      <c r="R407" s="297"/>
      <c r="S407" s="297"/>
      <c r="T407" s="297"/>
      <c r="U407" s="297"/>
      <c r="V407" s="297"/>
      <c r="W407" s="297"/>
      <c r="X407" s="297"/>
      <c r="Y407" s="297"/>
      <c r="Z407" s="297"/>
      <c r="AA407" s="297"/>
      <c r="AB407" s="297"/>
      <c r="AC407" s="297"/>
      <c r="AD407" s="297"/>
      <c r="AE407" s="297"/>
      <c r="AF407" s="297"/>
      <c r="AG407" s="297"/>
      <c r="AH407" s="297"/>
      <c r="AI407" s="297"/>
      <c r="AJ407" s="297"/>
      <c r="AK407" s="297"/>
      <c r="AL407" s="297"/>
      <c r="AM407" s="297"/>
      <c r="AN407" s="297"/>
      <c r="AO407" s="297"/>
      <c r="AP407" s="297"/>
      <c r="AQ407" s="297"/>
      <c r="AR407" s="297"/>
      <c r="AS407" s="297"/>
      <c r="AT407" s="297"/>
      <c r="AU407" s="297"/>
      <c r="AV407" s="297"/>
      <c r="AW407" s="297"/>
      <c r="AX407" s="297"/>
      <c r="AY407" s="297"/>
      <c r="AZ407" s="297"/>
      <c r="BA407" s="297"/>
      <c r="BB407" s="297"/>
      <c r="BC407" s="297"/>
      <c r="BD407" s="297"/>
      <c r="BE407" s="297"/>
      <c r="BF407" s="297"/>
      <c r="BG407" s="297"/>
      <c r="BH407" s="297"/>
      <c r="BI407" s="297"/>
      <c r="BJ407" s="297"/>
      <c r="BK407" s="297"/>
      <c r="BL407" s="297"/>
    </row>
    <row r="408" spans="1:64" ht="51" x14ac:dyDescent="0.2">
      <c r="A408" s="263">
        <v>406</v>
      </c>
      <c r="B408" s="209" t="s">
        <v>1487</v>
      </c>
      <c r="C408" s="210" t="s">
        <v>334</v>
      </c>
      <c r="D408" s="209" t="s">
        <v>335</v>
      </c>
      <c r="E408" s="211">
        <v>3038</v>
      </c>
      <c r="F408" s="212"/>
      <c r="G408" s="212"/>
      <c r="H408" s="212"/>
      <c r="I408" s="213"/>
      <c r="J408" s="224">
        <v>1475252.8</v>
      </c>
      <c r="K408" s="214">
        <v>38628</v>
      </c>
      <c r="L408" s="212"/>
      <c r="M408" s="218" t="s">
        <v>217</v>
      </c>
      <c r="N408" s="224"/>
      <c r="O408" s="209" t="s">
        <v>269</v>
      </c>
      <c r="P408" s="209" t="s">
        <v>1653</v>
      </c>
      <c r="Q408" s="297"/>
      <c r="R408" s="297"/>
      <c r="S408" s="297"/>
      <c r="T408" s="297"/>
      <c r="U408" s="297"/>
      <c r="V408" s="297"/>
      <c r="W408" s="297"/>
      <c r="X408" s="297"/>
      <c r="Y408" s="297"/>
      <c r="Z408" s="297"/>
      <c r="AA408" s="297"/>
      <c r="AB408" s="297"/>
      <c r="AC408" s="297"/>
      <c r="AD408" s="297"/>
      <c r="AE408" s="297"/>
      <c r="AF408" s="297"/>
      <c r="AG408" s="297"/>
      <c r="AH408" s="297"/>
      <c r="AI408" s="297"/>
      <c r="AJ408" s="297"/>
      <c r="AK408" s="297"/>
      <c r="AL408" s="297"/>
      <c r="AM408" s="297"/>
      <c r="AN408" s="297"/>
      <c r="AO408" s="297"/>
      <c r="AP408" s="297"/>
      <c r="AQ408" s="297"/>
      <c r="AR408" s="297"/>
      <c r="AS408" s="297"/>
      <c r="AT408" s="297"/>
      <c r="AU408" s="297"/>
      <c r="AV408" s="297"/>
      <c r="AW408" s="297"/>
      <c r="AX408" s="297"/>
      <c r="AY408" s="297"/>
      <c r="AZ408" s="297"/>
      <c r="BA408" s="297"/>
      <c r="BB408" s="297"/>
      <c r="BC408" s="297"/>
      <c r="BD408" s="297"/>
      <c r="BE408" s="297"/>
      <c r="BF408" s="297"/>
      <c r="BG408" s="297"/>
      <c r="BH408" s="297"/>
      <c r="BI408" s="297"/>
      <c r="BJ408" s="297"/>
      <c r="BK408" s="297"/>
      <c r="BL408" s="297"/>
    </row>
    <row r="409" spans="1:64" ht="51" x14ac:dyDescent="0.2">
      <c r="A409" s="263">
        <v>407</v>
      </c>
      <c r="B409" s="209" t="s">
        <v>1487</v>
      </c>
      <c r="C409" s="210" t="s">
        <v>1834</v>
      </c>
      <c r="D409" s="209" t="s">
        <v>1857</v>
      </c>
      <c r="E409" s="211">
        <v>3038</v>
      </c>
      <c r="F409" s="212"/>
      <c r="G409" s="212"/>
      <c r="H409" s="212"/>
      <c r="I409" s="213"/>
      <c r="J409" s="224">
        <v>758507.2</v>
      </c>
      <c r="K409" s="214">
        <v>43895</v>
      </c>
      <c r="L409" s="212"/>
      <c r="M409" s="218" t="s">
        <v>805</v>
      </c>
      <c r="N409" s="224"/>
      <c r="O409" s="209" t="s">
        <v>269</v>
      </c>
      <c r="P409" s="209" t="s">
        <v>1856</v>
      </c>
      <c r="Q409" s="297"/>
      <c r="R409" s="297"/>
      <c r="S409" s="297"/>
      <c r="T409" s="297"/>
      <c r="U409" s="297"/>
      <c r="V409" s="297"/>
      <c r="W409" s="297"/>
      <c r="X409" s="297"/>
      <c r="Y409" s="297"/>
      <c r="Z409" s="297"/>
      <c r="AA409" s="297"/>
      <c r="AB409" s="297"/>
      <c r="AC409" s="297"/>
      <c r="AD409" s="297"/>
      <c r="AE409" s="297"/>
      <c r="AF409" s="297"/>
      <c r="AG409" s="297"/>
      <c r="AH409" s="297"/>
      <c r="AI409" s="297"/>
      <c r="AJ409" s="297"/>
      <c r="AK409" s="297"/>
      <c r="AL409" s="297"/>
      <c r="AM409" s="297"/>
      <c r="AN409" s="297"/>
      <c r="AO409" s="297"/>
      <c r="AP409" s="297"/>
      <c r="AQ409" s="297"/>
      <c r="AR409" s="297"/>
      <c r="AS409" s="297"/>
      <c r="AT409" s="297"/>
      <c r="AU409" s="297"/>
      <c r="AV409" s="297"/>
      <c r="AW409" s="297"/>
      <c r="AX409" s="297"/>
      <c r="AY409" s="297"/>
      <c r="AZ409" s="297"/>
      <c r="BA409" s="297"/>
      <c r="BB409" s="297"/>
      <c r="BC409" s="297"/>
      <c r="BD409" s="297"/>
      <c r="BE409" s="297"/>
      <c r="BF409" s="297"/>
      <c r="BG409" s="297"/>
      <c r="BH409" s="297"/>
      <c r="BI409" s="297"/>
      <c r="BJ409" s="297"/>
      <c r="BK409" s="297"/>
      <c r="BL409" s="297"/>
    </row>
    <row r="410" spans="1:64" ht="51" x14ac:dyDescent="0.2">
      <c r="A410" s="263">
        <v>408</v>
      </c>
      <c r="B410" s="209" t="s">
        <v>749</v>
      </c>
      <c r="C410" s="210" t="s">
        <v>339</v>
      </c>
      <c r="D410" s="209" t="s">
        <v>340</v>
      </c>
      <c r="E410" s="211">
        <v>14300</v>
      </c>
      <c r="F410" s="212"/>
      <c r="G410" s="212"/>
      <c r="H410" s="212"/>
      <c r="I410" s="213"/>
      <c r="J410" s="212">
        <v>4331041</v>
      </c>
      <c r="K410" s="214">
        <v>38628</v>
      </c>
      <c r="L410" s="212"/>
      <c r="M410" s="218" t="s">
        <v>217</v>
      </c>
      <c r="N410" s="224"/>
      <c r="O410" s="209" t="s">
        <v>269</v>
      </c>
      <c r="P410" s="209" t="s">
        <v>1839</v>
      </c>
      <c r="Q410" s="297"/>
      <c r="R410" s="297"/>
      <c r="S410" s="297"/>
      <c r="T410" s="297"/>
      <c r="U410" s="297"/>
      <c r="V410" s="297"/>
      <c r="W410" s="297"/>
      <c r="X410" s="297"/>
      <c r="Y410" s="297"/>
      <c r="Z410" s="297"/>
      <c r="AA410" s="297"/>
      <c r="AB410" s="297"/>
      <c r="AC410" s="297"/>
      <c r="AD410" s="297"/>
      <c r="AE410" s="297"/>
      <c r="AF410" s="297"/>
      <c r="AG410" s="297"/>
      <c r="AH410" s="297"/>
      <c r="AI410" s="297"/>
      <c r="AJ410" s="297"/>
      <c r="AK410" s="297"/>
      <c r="AL410" s="297"/>
      <c r="AM410" s="297"/>
      <c r="AN410" s="297"/>
      <c r="AO410" s="297"/>
      <c r="AP410" s="297"/>
      <c r="AQ410" s="297"/>
      <c r="AR410" s="297"/>
      <c r="AS410" s="297"/>
      <c r="AT410" s="297"/>
      <c r="AU410" s="297"/>
      <c r="AV410" s="297"/>
      <c r="AW410" s="297"/>
      <c r="AX410" s="297"/>
      <c r="AY410" s="297"/>
      <c r="AZ410" s="297"/>
      <c r="BA410" s="297"/>
      <c r="BB410" s="297"/>
      <c r="BC410" s="297"/>
      <c r="BD410" s="297"/>
      <c r="BE410" s="297"/>
      <c r="BF410" s="297"/>
      <c r="BG410" s="297"/>
      <c r="BH410" s="297"/>
      <c r="BI410" s="297"/>
      <c r="BJ410" s="297"/>
      <c r="BK410" s="297"/>
      <c r="BL410" s="297"/>
    </row>
    <row r="411" spans="1:64" ht="51" x14ac:dyDescent="0.2">
      <c r="A411" s="263">
        <v>409</v>
      </c>
      <c r="B411" s="209" t="s">
        <v>749</v>
      </c>
      <c r="C411" s="210" t="s">
        <v>1845</v>
      </c>
      <c r="D411" s="209" t="s">
        <v>371</v>
      </c>
      <c r="E411" s="211">
        <v>5273</v>
      </c>
      <c r="F411" s="212"/>
      <c r="G411" s="212"/>
      <c r="H411" s="212"/>
      <c r="I411" s="213"/>
      <c r="J411" s="212">
        <v>1597033.51</v>
      </c>
      <c r="K411" s="214">
        <v>38628</v>
      </c>
      <c r="L411" s="212"/>
      <c r="M411" s="212" t="s">
        <v>217</v>
      </c>
      <c r="N411" s="224"/>
      <c r="O411" s="209" t="s">
        <v>269</v>
      </c>
      <c r="P411" s="209" t="s">
        <v>1671</v>
      </c>
      <c r="Q411" s="297"/>
      <c r="R411" s="297"/>
      <c r="S411" s="297"/>
      <c r="T411" s="297"/>
      <c r="U411" s="297"/>
      <c r="V411" s="297"/>
      <c r="W411" s="297"/>
      <c r="X411" s="297"/>
      <c r="Y411" s="297"/>
      <c r="Z411" s="297"/>
      <c r="AA411" s="297"/>
      <c r="AB411" s="297"/>
      <c r="AC411" s="297"/>
      <c r="AD411" s="297"/>
      <c r="AE411" s="297"/>
      <c r="AF411" s="297"/>
      <c r="AG411" s="297"/>
      <c r="AH411" s="297"/>
      <c r="AI411" s="297"/>
      <c r="AJ411" s="297"/>
      <c r="AK411" s="297"/>
      <c r="AL411" s="297"/>
      <c r="AM411" s="297"/>
      <c r="AN411" s="297"/>
      <c r="AO411" s="297"/>
      <c r="AP411" s="297"/>
      <c r="AQ411" s="297"/>
      <c r="AR411" s="297"/>
      <c r="AS411" s="297"/>
      <c r="AT411" s="297"/>
      <c r="AU411" s="297"/>
      <c r="AV411" s="297"/>
      <c r="AW411" s="297"/>
      <c r="AX411" s="297"/>
      <c r="AY411" s="297"/>
      <c r="AZ411" s="297"/>
      <c r="BA411" s="297"/>
      <c r="BB411" s="297"/>
      <c r="BC411" s="297"/>
      <c r="BD411" s="297"/>
      <c r="BE411" s="297"/>
      <c r="BF411" s="297"/>
      <c r="BG411" s="297"/>
      <c r="BH411" s="297"/>
      <c r="BI411" s="297"/>
      <c r="BJ411" s="297"/>
      <c r="BK411" s="297"/>
      <c r="BL411" s="297"/>
    </row>
    <row r="412" spans="1:64" ht="51" x14ac:dyDescent="0.2">
      <c r="A412" s="263">
        <v>410</v>
      </c>
      <c r="B412" s="209" t="s">
        <v>192</v>
      </c>
      <c r="C412" s="210" t="s">
        <v>744</v>
      </c>
      <c r="D412" s="209" t="s">
        <v>746</v>
      </c>
      <c r="E412" s="211" t="s">
        <v>745</v>
      </c>
      <c r="F412" s="212"/>
      <c r="G412" s="212"/>
      <c r="H412" s="212"/>
      <c r="I412" s="213"/>
      <c r="J412" s="224" t="s">
        <v>747</v>
      </c>
      <c r="K412" s="214">
        <v>38967</v>
      </c>
      <c r="L412" s="212"/>
      <c r="M412" s="212" t="s">
        <v>217</v>
      </c>
      <c r="N412" s="224"/>
      <c r="O412" s="209" t="s">
        <v>748</v>
      </c>
      <c r="P412" s="209" t="s">
        <v>1851</v>
      </c>
      <c r="Q412" s="297"/>
      <c r="R412" s="297"/>
      <c r="S412" s="297"/>
      <c r="T412" s="297"/>
      <c r="U412" s="297"/>
      <c r="V412" s="297"/>
      <c r="W412" s="297"/>
      <c r="X412" s="297"/>
      <c r="Y412" s="297"/>
      <c r="Z412" s="297"/>
      <c r="AA412" s="297"/>
      <c r="AB412" s="297"/>
      <c r="AC412" s="297"/>
      <c r="AD412" s="297"/>
      <c r="AE412" s="297"/>
      <c r="AF412" s="297"/>
      <c r="AG412" s="297"/>
      <c r="AH412" s="297"/>
      <c r="AI412" s="297"/>
      <c r="AJ412" s="297"/>
      <c r="AK412" s="297"/>
      <c r="AL412" s="297"/>
      <c r="AM412" s="297"/>
      <c r="AN412" s="297"/>
      <c r="AO412" s="297"/>
      <c r="AP412" s="297"/>
      <c r="AQ412" s="297"/>
      <c r="AR412" s="297"/>
      <c r="AS412" s="297"/>
      <c r="AT412" s="297"/>
      <c r="AU412" s="297"/>
      <c r="AV412" s="297"/>
      <c r="AW412" s="297"/>
      <c r="AX412" s="297"/>
      <c r="AY412" s="297"/>
      <c r="AZ412" s="297"/>
      <c r="BA412" s="297"/>
      <c r="BB412" s="297"/>
      <c r="BC412" s="297"/>
      <c r="BD412" s="297"/>
      <c r="BE412" s="297"/>
      <c r="BF412" s="297"/>
      <c r="BG412" s="297"/>
      <c r="BH412" s="297"/>
      <c r="BI412" s="297"/>
      <c r="BJ412" s="297"/>
      <c r="BK412" s="297"/>
      <c r="BL412" s="297"/>
    </row>
    <row r="413" spans="1:64" ht="38.25" x14ac:dyDescent="0.2">
      <c r="A413" s="263">
        <v>411</v>
      </c>
      <c r="B413" s="209" t="s">
        <v>749</v>
      </c>
      <c r="C413" s="210" t="s">
        <v>355</v>
      </c>
      <c r="D413" s="209" t="s">
        <v>356</v>
      </c>
      <c r="E413" s="211">
        <v>10531</v>
      </c>
      <c r="F413" s="212"/>
      <c r="G413" s="212"/>
      <c r="H413" s="212"/>
      <c r="I413" s="213"/>
      <c r="J413" s="224">
        <v>3189523.97</v>
      </c>
      <c r="K413" s="214">
        <v>38628</v>
      </c>
      <c r="L413" s="212"/>
      <c r="M413" s="212" t="s">
        <v>217</v>
      </c>
      <c r="N413" s="224"/>
      <c r="O413" s="209" t="s">
        <v>269</v>
      </c>
      <c r="P413" s="209" t="s">
        <v>1663</v>
      </c>
      <c r="Q413" s="297"/>
      <c r="R413" s="297"/>
      <c r="S413" s="297"/>
      <c r="T413" s="297"/>
      <c r="U413" s="297"/>
      <c r="V413" s="297"/>
      <c r="W413" s="297"/>
      <c r="X413" s="297"/>
      <c r="Y413" s="297"/>
      <c r="Z413" s="297"/>
      <c r="AA413" s="297"/>
      <c r="AB413" s="297"/>
      <c r="AC413" s="297"/>
      <c r="AD413" s="297"/>
      <c r="AE413" s="297"/>
      <c r="AF413" s="297"/>
      <c r="AG413" s="297"/>
      <c r="AH413" s="297"/>
      <c r="AI413" s="297"/>
      <c r="AJ413" s="297"/>
      <c r="AK413" s="297"/>
      <c r="AL413" s="297"/>
      <c r="AM413" s="297"/>
      <c r="AN413" s="297"/>
      <c r="AO413" s="297"/>
      <c r="AP413" s="297"/>
      <c r="AQ413" s="297"/>
      <c r="AR413" s="297"/>
      <c r="AS413" s="297"/>
      <c r="AT413" s="297"/>
      <c r="AU413" s="297"/>
      <c r="AV413" s="297"/>
      <c r="AW413" s="297"/>
      <c r="AX413" s="297"/>
      <c r="AY413" s="297"/>
      <c r="AZ413" s="297"/>
      <c r="BA413" s="297"/>
      <c r="BB413" s="297"/>
      <c r="BC413" s="297"/>
      <c r="BD413" s="297"/>
      <c r="BE413" s="297"/>
      <c r="BF413" s="297"/>
      <c r="BG413" s="297"/>
      <c r="BH413" s="297"/>
      <c r="BI413" s="297"/>
      <c r="BJ413" s="297"/>
      <c r="BK413" s="297"/>
      <c r="BL413" s="297"/>
    </row>
    <row r="414" spans="1:64" ht="51" x14ac:dyDescent="0.2">
      <c r="A414" s="263">
        <v>412</v>
      </c>
      <c r="B414" s="209" t="s">
        <v>749</v>
      </c>
      <c r="C414" s="210" t="s">
        <v>341</v>
      </c>
      <c r="D414" s="209" t="s">
        <v>342</v>
      </c>
      <c r="E414" s="211">
        <v>8450</v>
      </c>
      <c r="F414" s="212"/>
      <c r="G414" s="212"/>
      <c r="H414" s="212"/>
      <c r="I414" s="213"/>
      <c r="J414" s="224">
        <v>5777687.5</v>
      </c>
      <c r="K414" s="214">
        <v>38628</v>
      </c>
      <c r="L414" s="212"/>
      <c r="M414" s="218" t="s">
        <v>217</v>
      </c>
      <c r="N414" s="224"/>
      <c r="O414" s="209" t="s">
        <v>269</v>
      </c>
      <c r="P414" s="209" t="s">
        <v>1655</v>
      </c>
      <c r="Q414" s="297"/>
      <c r="R414" s="297"/>
      <c r="S414" s="297"/>
      <c r="T414" s="297"/>
      <c r="U414" s="297"/>
      <c r="V414" s="297"/>
      <c r="W414" s="297"/>
      <c r="X414" s="297"/>
      <c r="Y414" s="297"/>
      <c r="Z414" s="297"/>
      <c r="AA414" s="297"/>
      <c r="AB414" s="297"/>
      <c r="AC414" s="297"/>
      <c r="AD414" s="297"/>
      <c r="AE414" s="297"/>
      <c r="AF414" s="297"/>
      <c r="AG414" s="297"/>
      <c r="AH414" s="297"/>
      <c r="AI414" s="297"/>
      <c r="AJ414" s="297"/>
      <c r="AK414" s="297"/>
      <c r="AL414" s="297"/>
      <c r="AM414" s="297"/>
      <c r="AN414" s="297"/>
      <c r="AO414" s="297"/>
      <c r="AP414" s="297"/>
      <c r="AQ414" s="297"/>
      <c r="AR414" s="297"/>
      <c r="AS414" s="297"/>
      <c r="AT414" s="297"/>
      <c r="AU414" s="297"/>
      <c r="AV414" s="297"/>
      <c r="AW414" s="297"/>
      <c r="AX414" s="297"/>
      <c r="AY414" s="297"/>
      <c r="AZ414" s="297"/>
      <c r="BA414" s="297"/>
      <c r="BB414" s="297"/>
      <c r="BC414" s="297"/>
      <c r="BD414" s="297"/>
      <c r="BE414" s="297"/>
      <c r="BF414" s="297"/>
      <c r="BG414" s="297"/>
      <c r="BH414" s="297"/>
      <c r="BI414" s="297"/>
      <c r="BJ414" s="297"/>
      <c r="BK414" s="297"/>
      <c r="BL414" s="297"/>
    </row>
    <row r="415" spans="1:64" ht="51" x14ac:dyDescent="0.2">
      <c r="A415" s="263">
        <v>413</v>
      </c>
      <c r="B415" s="209" t="s">
        <v>749</v>
      </c>
      <c r="C415" s="210" t="s">
        <v>343</v>
      </c>
      <c r="D415" s="209" t="s">
        <v>344</v>
      </c>
      <c r="E415" s="211">
        <v>4230</v>
      </c>
      <c r="F415" s="212"/>
      <c r="G415" s="212"/>
      <c r="H415" s="212"/>
      <c r="I415" s="213"/>
      <c r="J415" s="224">
        <v>945954.9</v>
      </c>
      <c r="K415" s="214">
        <v>38628</v>
      </c>
      <c r="L415" s="212"/>
      <c r="M415" s="218" t="s">
        <v>217</v>
      </c>
      <c r="N415" s="224"/>
      <c r="O415" s="209" t="s">
        <v>269</v>
      </c>
      <c r="P415" s="209" t="s">
        <v>1656</v>
      </c>
      <c r="Q415" s="297"/>
      <c r="R415" s="297"/>
      <c r="S415" s="297"/>
      <c r="T415" s="297"/>
      <c r="U415" s="297"/>
      <c r="V415" s="297"/>
      <c r="W415" s="297"/>
      <c r="X415" s="297"/>
      <c r="Y415" s="297"/>
      <c r="Z415" s="297"/>
      <c r="AA415" s="297"/>
      <c r="AB415" s="297"/>
      <c r="AC415" s="297"/>
      <c r="AD415" s="297"/>
      <c r="AE415" s="297"/>
      <c r="AF415" s="297"/>
      <c r="AG415" s="297"/>
      <c r="AH415" s="297"/>
      <c r="AI415" s="297"/>
      <c r="AJ415" s="297"/>
      <c r="AK415" s="297"/>
      <c r="AL415" s="297"/>
      <c r="AM415" s="297"/>
      <c r="AN415" s="297"/>
      <c r="AO415" s="297"/>
      <c r="AP415" s="297"/>
      <c r="AQ415" s="297"/>
      <c r="AR415" s="297"/>
      <c r="AS415" s="297"/>
      <c r="AT415" s="297"/>
      <c r="AU415" s="297"/>
      <c r="AV415" s="297"/>
      <c r="AW415" s="297"/>
      <c r="AX415" s="297"/>
      <c r="AY415" s="297"/>
      <c r="AZ415" s="297"/>
      <c r="BA415" s="297"/>
      <c r="BB415" s="297"/>
      <c r="BC415" s="297"/>
      <c r="BD415" s="297"/>
      <c r="BE415" s="297"/>
      <c r="BF415" s="297"/>
      <c r="BG415" s="297"/>
      <c r="BH415" s="297"/>
      <c r="BI415" s="297"/>
      <c r="BJ415" s="297"/>
      <c r="BK415" s="297"/>
      <c r="BL415" s="297"/>
    </row>
    <row r="416" spans="1:64" ht="51" x14ac:dyDescent="0.2">
      <c r="A416" s="263">
        <v>414</v>
      </c>
      <c r="B416" s="209" t="s">
        <v>749</v>
      </c>
      <c r="C416" s="210" t="s">
        <v>1838</v>
      </c>
      <c r="D416" s="209" t="s">
        <v>345</v>
      </c>
      <c r="E416" s="211">
        <v>3445</v>
      </c>
      <c r="F416" s="212"/>
      <c r="G416" s="212"/>
      <c r="H416" s="212"/>
      <c r="I416" s="213"/>
      <c r="J416" s="224">
        <v>1694113.2</v>
      </c>
      <c r="K416" s="214">
        <v>38628</v>
      </c>
      <c r="L416" s="212"/>
      <c r="M416" s="218" t="s">
        <v>217</v>
      </c>
      <c r="N416" s="224"/>
      <c r="O416" s="209" t="s">
        <v>269</v>
      </c>
      <c r="P416" s="209" t="s">
        <v>1659</v>
      </c>
      <c r="Q416" s="297"/>
      <c r="R416" s="297"/>
      <c r="S416" s="297"/>
      <c r="T416" s="297"/>
      <c r="U416" s="297"/>
      <c r="V416" s="297"/>
      <c r="W416" s="297"/>
      <c r="X416" s="297"/>
      <c r="Y416" s="297"/>
      <c r="Z416" s="297"/>
      <c r="AA416" s="297"/>
      <c r="AB416" s="297"/>
      <c r="AC416" s="297"/>
      <c r="AD416" s="297"/>
      <c r="AE416" s="297"/>
      <c r="AF416" s="297"/>
      <c r="AG416" s="297"/>
      <c r="AH416" s="297"/>
      <c r="AI416" s="297"/>
      <c r="AJ416" s="297"/>
      <c r="AK416" s="297"/>
      <c r="AL416" s="297"/>
      <c r="AM416" s="297"/>
      <c r="AN416" s="297"/>
      <c r="AO416" s="297"/>
      <c r="AP416" s="297"/>
      <c r="AQ416" s="297"/>
      <c r="AR416" s="297"/>
      <c r="AS416" s="297"/>
      <c r="AT416" s="297"/>
      <c r="AU416" s="297"/>
      <c r="AV416" s="297"/>
      <c r="AW416" s="297"/>
      <c r="AX416" s="297"/>
      <c r="AY416" s="297"/>
      <c r="AZ416" s="297"/>
      <c r="BA416" s="297"/>
      <c r="BB416" s="297"/>
      <c r="BC416" s="297"/>
      <c r="BD416" s="297"/>
      <c r="BE416" s="297"/>
      <c r="BF416" s="297"/>
      <c r="BG416" s="297"/>
      <c r="BH416" s="297"/>
      <c r="BI416" s="297"/>
      <c r="BJ416" s="297"/>
      <c r="BK416" s="297"/>
      <c r="BL416" s="297"/>
    </row>
    <row r="417" spans="1:64" ht="51" x14ac:dyDescent="0.2">
      <c r="A417" s="263">
        <v>415</v>
      </c>
      <c r="B417" s="209" t="s">
        <v>749</v>
      </c>
      <c r="C417" s="210" t="s">
        <v>346</v>
      </c>
      <c r="D417" s="209" t="s">
        <v>347</v>
      </c>
      <c r="E417" s="211">
        <v>11572</v>
      </c>
      <c r="F417" s="212"/>
      <c r="G417" s="212"/>
      <c r="H417" s="212"/>
      <c r="I417" s="213"/>
      <c r="J417" s="224">
        <v>2092449.04</v>
      </c>
      <c r="K417" s="214">
        <v>38628</v>
      </c>
      <c r="L417" s="212"/>
      <c r="M417" s="218" t="s">
        <v>217</v>
      </c>
      <c r="N417" s="224"/>
      <c r="O417" s="209" t="s">
        <v>269</v>
      </c>
      <c r="P417" s="209" t="s">
        <v>1657</v>
      </c>
      <c r="Q417" s="297"/>
      <c r="R417" s="297"/>
      <c r="S417" s="297"/>
      <c r="T417" s="297"/>
      <c r="U417" s="297"/>
      <c r="V417" s="297"/>
      <c r="W417" s="297"/>
      <c r="X417" s="297"/>
      <c r="Y417" s="297"/>
      <c r="Z417" s="297"/>
      <c r="AA417" s="297"/>
      <c r="AB417" s="297"/>
      <c r="AC417" s="297"/>
      <c r="AD417" s="297"/>
      <c r="AE417" s="297"/>
      <c r="AF417" s="297"/>
      <c r="AG417" s="297"/>
      <c r="AH417" s="297"/>
      <c r="AI417" s="297"/>
      <c r="AJ417" s="297"/>
      <c r="AK417" s="297"/>
      <c r="AL417" s="297"/>
      <c r="AM417" s="297"/>
      <c r="AN417" s="297"/>
      <c r="AO417" s="297"/>
      <c r="AP417" s="297"/>
      <c r="AQ417" s="297"/>
      <c r="AR417" s="297"/>
      <c r="AS417" s="297"/>
      <c r="AT417" s="297"/>
      <c r="AU417" s="297"/>
      <c r="AV417" s="297"/>
      <c r="AW417" s="297"/>
      <c r="AX417" s="297"/>
      <c r="AY417" s="297"/>
      <c r="AZ417" s="297"/>
      <c r="BA417" s="297"/>
      <c r="BB417" s="297"/>
      <c r="BC417" s="297"/>
      <c r="BD417" s="297"/>
      <c r="BE417" s="297"/>
      <c r="BF417" s="297"/>
      <c r="BG417" s="297"/>
      <c r="BH417" s="297"/>
      <c r="BI417" s="297"/>
      <c r="BJ417" s="297"/>
      <c r="BK417" s="297"/>
      <c r="BL417" s="297"/>
    </row>
    <row r="418" spans="1:64" ht="51" x14ac:dyDescent="0.2">
      <c r="A418" s="263">
        <v>416</v>
      </c>
      <c r="B418" s="209" t="s">
        <v>749</v>
      </c>
      <c r="C418" s="210" t="s">
        <v>349</v>
      </c>
      <c r="D418" s="209" t="s">
        <v>350</v>
      </c>
      <c r="E418" s="211">
        <v>4756</v>
      </c>
      <c r="F418" s="212"/>
      <c r="G418" s="212"/>
      <c r="H418" s="212"/>
      <c r="I418" s="213"/>
      <c r="J418" s="224">
        <v>3727705.24</v>
      </c>
      <c r="K418" s="214">
        <v>38628</v>
      </c>
      <c r="L418" s="212"/>
      <c r="M418" s="212" t="s">
        <v>217</v>
      </c>
      <c r="N418" s="224"/>
      <c r="O418" s="209" t="s">
        <v>269</v>
      </c>
      <c r="P418" s="209" t="s">
        <v>1660</v>
      </c>
      <c r="Q418" s="297"/>
      <c r="R418" s="297"/>
      <c r="S418" s="297"/>
      <c r="T418" s="297"/>
      <c r="U418" s="297"/>
      <c r="V418" s="297"/>
      <c r="W418" s="297"/>
      <c r="X418" s="297"/>
      <c r="Y418" s="297"/>
      <c r="Z418" s="297"/>
      <c r="AA418" s="297"/>
      <c r="AB418" s="297"/>
      <c r="AC418" s="297"/>
      <c r="AD418" s="297"/>
      <c r="AE418" s="297"/>
      <c r="AF418" s="297"/>
      <c r="AG418" s="297"/>
      <c r="AH418" s="297"/>
      <c r="AI418" s="297"/>
      <c r="AJ418" s="297"/>
      <c r="AK418" s="297"/>
      <c r="AL418" s="297"/>
      <c r="AM418" s="297"/>
      <c r="AN418" s="297"/>
      <c r="AO418" s="297"/>
      <c r="AP418" s="297"/>
      <c r="AQ418" s="297"/>
      <c r="AR418" s="297"/>
      <c r="AS418" s="297"/>
      <c r="AT418" s="297"/>
      <c r="AU418" s="297"/>
      <c r="AV418" s="297"/>
      <c r="AW418" s="297"/>
      <c r="AX418" s="297"/>
      <c r="AY418" s="297"/>
      <c r="AZ418" s="297"/>
      <c r="BA418" s="297"/>
      <c r="BB418" s="297"/>
      <c r="BC418" s="297"/>
      <c r="BD418" s="297"/>
      <c r="BE418" s="297"/>
      <c r="BF418" s="297"/>
      <c r="BG418" s="297"/>
      <c r="BH418" s="297"/>
      <c r="BI418" s="297"/>
      <c r="BJ418" s="297"/>
      <c r="BK418" s="297"/>
      <c r="BL418" s="297"/>
    </row>
    <row r="419" spans="1:64" ht="51" x14ac:dyDescent="0.2">
      <c r="A419" s="263">
        <v>417</v>
      </c>
      <c r="B419" s="209" t="s">
        <v>749</v>
      </c>
      <c r="C419" s="210" t="s">
        <v>351</v>
      </c>
      <c r="D419" s="209" t="s">
        <v>352</v>
      </c>
      <c r="E419" s="211">
        <v>23866</v>
      </c>
      <c r="F419" s="212"/>
      <c r="G419" s="212"/>
      <c r="H419" s="212"/>
      <c r="I419" s="213"/>
      <c r="J419" s="224">
        <v>11257592.199999999</v>
      </c>
      <c r="K419" s="214">
        <v>38628</v>
      </c>
      <c r="L419" s="212"/>
      <c r="M419" s="212" t="s">
        <v>217</v>
      </c>
      <c r="N419" s="224"/>
      <c r="O419" s="209" t="s">
        <v>269</v>
      </c>
      <c r="P419" s="209" t="s">
        <v>1661</v>
      </c>
      <c r="Q419" s="297"/>
      <c r="R419" s="297"/>
      <c r="S419" s="297"/>
      <c r="T419" s="297"/>
      <c r="U419" s="297"/>
      <c r="V419" s="297"/>
      <c r="W419" s="297"/>
      <c r="X419" s="297"/>
      <c r="Y419" s="297"/>
      <c r="Z419" s="297"/>
      <c r="AA419" s="297"/>
      <c r="AB419" s="297"/>
      <c r="AC419" s="297"/>
      <c r="AD419" s="297"/>
      <c r="AE419" s="297"/>
      <c r="AF419" s="297"/>
      <c r="AG419" s="297"/>
      <c r="AH419" s="297"/>
      <c r="AI419" s="297"/>
      <c r="AJ419" s="297"/>
      <c r="AK419" s="297"/>
      <c r="AL419" s="297"/>
      <c r="AM419" s="297"/>
      <c r="AN419" s="297"/>
      <c r="AO419" s="297"/>
      <c r="AP419" s="297"/>
      <c r="AQ419" s="297"/>
      <c r="AR419" s="297"/>
      <c r="AS419" s="297"/>
      <c r="AT419" s="297"/>
      <c r="AU419" s="297"/>
      <c r="AV419" s="297"/>
      <c r="AW419" s="297"/>
      <c r="AX419" s="297"/>
      <c r="AY419" s="297"/>
      <c r="AZ419" s="297"/>
      <c r="BA419" s="297"/>
      <c r="BB419" s="297"/>
      <c r="BC419" s="297"/>
      <c r="BD419" s="297"/>
      <c r="BE419" s="297"/>
      <c r="BF419" s="297"/>
      <c r="BG419" s="297"/>
      <c r="BH419" s="297"/>
      <c r="BI419" s="297"/>
      <c r="BJ419" s="297"/>
      <c r="BK419" s="297"/>
      <c r="BL419" s="297"/>
    </row>
    <row r="420" spans="1:64" ht="60.75" customHeight="1" x14ac:dyDescent="0.2">
      <c r="A420" s="263">
        <v>418</v>
      </c>
      <c r="B420" s="209" t="s">
        <v>749</v>
      </c>
      <c r="C420" s="210" t="s">
        <v>353</v>
      </c>
      <c r="D420" s="209" t="s">
        <v>354</v>
      </c>
      <c r="E420" s="211">
        <v>13491</v>
      </c>
      <c r="F420" s="212"/>
      <c r="G420" s="212"/>
      <c r="H420" s="212"/>
      <c r="I420" s="213"/>
      <c r="J420" s="224">
        <v>5171370.12</v>
      </c>
      <c r="K420" s="214">
        <v>38628</v>
      </c>
      <c r="L420" s="212"/>
      <c r="M420" s="212" t="s">
        <v>217</v>
      </c>
      <c r="N420" s="224"/>
      <c r="O420" s="209" t="s">
        <v>269</v>
      </c>
      <c r="P420" s="209" t="s">
        <v>1662</v>
      </c>
      <c r="Q420" s="297"/>
      <c r="R420" s="297"/>
      <c r="S420" s="297"/>
      <c r="T420" s="297"/>
      <c r="U420" s="297"/>
      <c r="V420" s="297"/>
      <c r="W420" s="297"/>
      <c r="X420" s="297"/>
      <c r="Y420" s="297"/>
      <c r="Z420" s="297"/>
      <c r="AA420" s="297"/>
      <c r="AB420" s="297"/>
      <c r="AC420" s="297"/>
      <c r="AD420" s="297"/>
      <c r="AE420" s="297"/>
      <c r="AF420" s="297"/>
      <c r="AG420" s="297"/>
      <c r="AH420" s="297"/>
      <c r="AI420" s="297"/>
      <c r="AJ420" s="297"/>
      <c r="AK420" s="297"/>
      <c r="AL420" s="297"/>
      <c r="AM420" s="297"/>
      <c r="AN420" s="297"/>
      <c r="AO420" s="297"/>
      <c r="AP420" s="297"/>
      <c r="AQ420" s="297"/>
      <c r="AR420" s="297"/>
      <c r="AS420" s="297"/>
      <c r="AT420" s="297"/>
      <c r="AU420" s="297"/>
      <c r="AV420" s="297"/>
      <c r="AW420" s="297"/>
      <c r="AX420" s="297"/>
      <c r="AY420" s="297"/>
      <c r="AZ420" s="297"/>
      <c r="BA420" s="297"/>
      <c r="BB420" s="297"/>
      <c r="BC420" s="297"/>
      <c r="BD420" s="297"/>
      <c r="BE420" s="297"/>
      <c r="BF420" s="297"/>
      <c r="BG420" s="297"/>
      <c r="BH420" s="297"/>
      <c r="BI420" s="297"/>
      <c r="BJ420" s="297"/>
      <c r="BK420" s="297"/>
      <c r="BL420" s="297"/>
    </row>
    <row r="421" spans="1:64" ht="64.5" customHeight="1" x14ac:dyDescent="0.2">
      <c r="A421" s="263">
        <v>419</v>
      </c>
      <c r="B421" s="209" t="s">
        <v>749</v>
      </c>
      <c r="C421" s="210" t="s">
        <v>357</v>
      </c>
      <c r="D421" s="209" t="s">
        <v>358</v>
      </c>
      <c r="E421" s="211">
        <v>7403</v>
      </c>
      <c r="F421" s="212"/>
      <c r="G421" s="212"/>
      <c r="H421" s="212"/>
      <c r="I421" s="213"/>
      <c r="J421" s="224">
        <v>5061801.25</v>
      </c>
      <c r="K421" s="214">
        <v>38628</v>
      </c>
      <c r="L421" s="212"/>
      <c r="M421" s="212" t="s">
        <v>217</v>
      </c>
      <c r="N421" s="224"/>
      <c r="O421" s="209" t="s">
        <v>269</v>
      </c>
      <c r="P421" s="209" t="s">
        <v>1664</v>
      </c>
      <c r="Q421" s="297"/>
      <c r="R421" s="297"/>
      <c r="S421" s="297"/>
      <c r="T421" s="297"/>
      <c r="U421" s="297"/>
      <c r="V421" s="297"/>
      <c r="W421" s="297"/>
      <c r="X421" s="297"/>
      <c r="Y421" s="297"/>
      <c r="Z421" s="297"/>
      <c r="AA421" s="297"/>
      <c r="AB421" s="297"/>
      <c r="AC421" s="297"/>
      <c r="AD421" s="297"/>
      <c r="AE421" s="297"/>
      <c r="AF421" s="297"/>
      <c r="AG421" s="297"/>
      <c r="AH421" s="297"/>
      <c r="AI421" s="297"/>
      <c r="AJ421" s="297"/>
      <c r="AK421" s="297"/>
      <c r="AL421" s="297"/>
      <c r="AM421" s="297"/>
      <c r="AN421" s="297"/>
      <c r="AO421" s="297"/>
      <c r="AP421" s="297"/>
      <c r="AQ421" s="297"/>
      <c r="AR421" s="297"/>
      <c r="AS421" s="297"/>
      <c r="AT421" s="297"/>
      <c r="AU421" s="297"/>
      <c r="AV421" s="297"/>
      <c r="AW421" s="297"/>
      <c r="AX421" s="297"/>
      <c r="AY421" s="297"/>
      <c r="AZ421" s="297"/>
      <c r="BA421" s="297"/>
      <c r="BB421" s="297"/>
      <c r="BC421" s="297"/>
      <c r="BD421" s="297"/>
      <c r="BE421" s="297"/>
      <c r="BF421" s="297"/>
      <c r="BG421" s="297"/>
      <c r="BH421" s="297"/>
      <c r="BI421" s="297"/>
      <c r="BJ421" s="297"/>
      <c r="BK421" s="297"/>
      <c r="BL421" s="297"/>
    </row>
    <row r="422" spans="1:64" ht="59.25" customHeight="1" x14ac:dyDescent="0.2">
      <c r="A422" s="263">
        <v>420</v>
      </c>
      <c r="B422" s="209" t="s">
        <v>749</v>
      </c>
      <c r="C422" s="210" t="s">
        <v>1853</v>
      </c>
      <c r="D422" s="209" t="s">
        <v>1854</v>
      </c>
      <c r="E422" s="211">
        <v>1949</v>
      </c>
      <c r="F422" s="212"/>
      <c r="G422" s="212"/>
      <c r="H422" s="212"/>
      <c r="I422" s="213"/>
      <c r="J422" s="224">
        <v>5061801.25</v>
      </c>
      <c r="K422" s="214">
        <v>44120</v>
      </c>
      <c r="L422" s="212"/>
      <c r="M422" s="212" t="s">
        <v>805</v>
      </c>
      <c r="N422" s="224"/>
      <c r="O422" s="209" t="s">
        <v>269</v>
      </c>
      <c r="P422" s="209" t="s">
        <v>1855</v>
      </c>
      <c r="Q422" s="297"/>
      <c r="R422" s="297"/>
      <c r="S422" s="297"/>
      <c r="T422" s="297"/>
      <c r="U422" s="297"/>
      <c r="V422" s="297"/>
      <c r="W422" s="297"/>
      <c r="X422" s="297"/>
      <c r="Y422" s="297"/>
      <c r="Z422" s="297"/>
      <c r="AA422" s="297"/>
      <c r="AB422" s="297"/>
      <c r="AC422" s="297"/>
      <c r="AD422" s="297"/>
      <c r="AE422" s="297"/>
      <c r="AF422" s="297"/>
      <c r="AG422" s="297"/>
      <c r="AH422" s="297"/>
      <c r="AI422" s="297"/>
      <c r="AJ422" s="297"/>
      <c r="AK422" s="297"/>
      <c r="AL422" s="297"/>
      <c r="AM422" s="297"/>
      <c r="AN422" s="297"/>
      <c r="AO422" s="297"/>
      <c r="AP422" s="297"/>
      <c r="AQ422" s="297"/>
      <c r="AR422" s="297"/>
      <c r="AS422" s="297"/>
      <c r="AT422" s="297"/>
      <c r="AU422" s="297"/>
      <c r="AV422" s="297"/>
      <c r="AW422" s="297"/>
      <c r="AX422" s="297"/>
      <c r="AY422" s="297"/>
      <c r="AZ422" s="297"/>
      <c r="BA422" s="297"/>
      <c r="BB422" s="297"/>
      <c r="BC422" s="297"/>
      <c r="BD422" s="297"/>
      <c r="BE422" s="297"/>
      <c r="BF422" s="297"/>
      <c r="BG422" s="297"/>
      <c r="BH422" s="297"/>
      <c r="BI422" s="297"/>
      <c r="BJ422" s="297"/>
      <c r="BK422" s="297"/>
      <c r="BL422" s="297"/>
    </row>
    <row r="423" spans="1:64" ht="59.25" customHeight="1" x14ac:dyDescent="0.2">
      <c r="A423" s="263">
        <v>421</v>
      </c>
      <c r="B423" s="209" t="s">
        <v>749</v>
      </c>
      <c r="C423" s="210" t="s">
        <v>359</v>
      </c>
      <c r="D423" s="209" t="s">
        <v>360</v>
      </c>
      <c r="E423" s="211">
        <v>6363</v>
      </c>
      <c r="F423" s="212"/>
      <c r="G423" s="212"/>
      <c r="H423" s="212"/>
      <c r="I423" s="213"/>
      <c r="J423" s="224">
        <v>4350701.25</v>
      </c>
      <c r="K423" s="214">
        <v>38628</v>
      </c>
      <c r="L423" s="212"/>
      <c r="M423" s="212" t="s">
        <v>217</v>
      </c>
      <c r="N423" s="224"/>
      <c r="O423" s="209" t="s">
        <v>182</v>
      </c>
      <c r="P423" s="209" t="s">
        <v>1666</v>
      </c>
      <c r="Q423" s="297"/>
      <c r="R423" s="297"/>
      <c r="S423" s="297"/>
      <c r="T423" s="297"/>
      <c r="U423" s="297"/>
      <c r="V423" s="297"/>
      <c r="W423" s="297"/>
      <c r="X423" s="297"/>
      <c r="Y423" s="297"/>
      <c r="Z423" s="297"/>
      <c r="AA423" s="297"/>
      <c r="AB423" s="297"/>
      <c r="AC423" s="297"/>
      <c r="AD423" s="297"/>
      <c r="AE423" s="297"/>
      <c r="AF423" s="297"/>
      <c r="AG423" s="297"/>
      <c r="AH423" s="297"/>
      <c r="AI423" s="297"/>
      <c r="AJ423" s="297"/>
      <c r="AK423" s="297"/>
      <c r="AL423" s="297"/>
      <c r="AM423" s="297"/>
      <c r="AN423" s="297"/>
      <c r="AO423" s="297"/>
      <c r="AP423" s="297"/>
      <c r="AQ423" s="297"/>
      <c r="AR423" s="297"/>
      <c r="AS423" s="297"/>
      <c r="AT423" s="297"/>
      <c r="AU423" s="297"/>
      <c r="AV423" s="297"/>
      <c r="AW423" s="297"/>
      <c r="AX423" s="297"/>
      <c r="AY423" s="297"/>
      <c r="AZ423" s="297"/>
      <c r="BA423" s="297"/>
      <c r="BB423" s="297"/>
      <c r="BC423" s="297"/>
      <c r="BD423" s="297"/>
      <c r="BE423" s="297"/>
      <c r="BF423" s="297"/>
      <c r="BG423" s="297"/>
      <c r="BH423" s="297"/>
      <c r="BI423" s="297"/>
      <c r="BJ423" s="297"/>
      <c r="BK423" s="297"/>
      <c r="BL423" s="297"/>
    </row>
    <row r="424" spans="1:64" ht="59.25" customHeight="1" x14ac:dyDescent="0.2">
      <c r="A424" s="263">
        <v>422</v>
      </c>
      <c r="B424" s="209" t="s">
        <v>749</v>
      </c>
      <c r="C424" s="210" t="s">
        <v>361</v>
      </c>
      <c r="D424" s="209" t="s">
        <v>362</v>
      </c>
      <c r="E424" s="211">
        <v>7036</v>
      </c>
      <c r="F424" s="212"/>
      <c r="G424" s="212"/>
      <c r="H424" s="212"/>
      <c r="I424" s="213"/>
      <c r="J424" s="224">
        <v>3880283.64</v>
      </c>
      <c r="K424" s="214">
        <v>38628</v>
      </c>
      <c r="L424" s="212"/>
      <c r="M424" s="212" t="s">
        <v>217</v>
      </c>
      <c r="N424" s="224"/>
      <c r="O424" s="209" t="s">
        <v>269</v>
      </c>
      <c r="P424" s="209" t="s">
        <v>1665</v>
      </c>
      <c r="Q424" s="297"/>
      <c r="R424" s="297"/>
      <c r="S424" s="297"/>
      <c r="T424" s="297"/>
      <c r="U424" s="297"/>
      <c r="V424" s="297"/>
      <c r="W424" s="297"/>
      <c r="X424" s="297"/>
      <c r="Y424" s="297"/>
      <c r="Z424" s="297"/>
      <c r="AA424" s="297"/>
      <c r="AB424" s="297"/>
      <c r="AC424" s="297"/>
      <c r="AD424" s="297"/>
      <c r="AE424" s="297"/>
      <c r="AF424" s="297"/>
      <c r="AG424" s="297"/>
      <c r="AH424" s="297"/>
      <c r="AI424" s="297"/>
      <c r="AJ424" s="297"/>
      <c r="AK424" s="297"/>
      <c r="AL424" s="297"/>
      <c r="AM424" s="297"/>
      <c r="AN424" s="297"/>
      <c r="AO424" s="297"/>
      <c r="AP424" s="297"/>
      <c r="AQ424" s="297"/>
      <c r="AR424" s="297"/>
      <c r="AS424" s="297"/>
      <c r="AT424" s="297"/>
      <c r="AU424" s="297"/>
      <c r="AV424" s="297"/>
      <c r="AW424" s="297"/>
      <c r="AX424" s="297"/>
      <c r="AY424" s="297"/>
      <c r="AZ424" s="297"/>
      <c r="BA424" s="297"/>
      <c r="BB424" s="297"/>
      <c r="BC424" s="297"/>
      <c r="BD424" s="297"/>
      <c r="BE424" s="297"/>
      <c r="BF424" s="297"/>
      <c r="BG424" s="297"/>
      <c r="BH424" s="297"/>
      <c r="BI424" s="297"/>
      <c r="BJ424" s="297"/>
      <c r="BK424" s="297"/>
      <c r="BL424" s="297"/>
    </row>
    <row r="425" spans="1:64" ht="59.25" customHeight="1" x14ac:dyDescent="0.2">
      <c r="A425" s="263">
        <v>423</v>
      </c>
      <c r="B425" s="209" t="s">
        <v>749</v>
      </c>
      <c r="C425" s="210" t="s">
        <v>363</v>
      </c>
      <c r="D425" s="209" t="s">
        <v>364</v>
      </c>
      <c r="E425" s="211">
        <v>16768</v>
      </c>
      <c r="F425" s="212"/>
      <c r="G425" s="212"/>
      <c r="H425" s="212"/>
      <c r="I425" s="213"/>
      <c r="J425" s="224">
        <v>7667168</v>
      </c>
      <c r="K425" s="214">
        <v>38628</v>
      </c>
      <c r="L425" s="212"/>
      <c r="M425" s="212" t="s">
        <v>217</v>
      </c>
      <c r="N425" s="224"/>
      <c r="O425" s="209" t="s">
        <v>269</v>
      </c>
      <c r="P425" s="209" t="s">
        <v>1667</v>
      </c>
      <c r="Q425" s="297"/>
      <c r="R425" s="297"/>
      <c r="S425" s="297"/>
      <c r="T425" s="297"/>
      <c r="U425" s="297"/>
      <c r="V425" s="297"/>
      <c r="W425" s="297"/>
      <c r="X425" s="297"/>
      <c r="Y425" s="297"/>
      <c r="Z425" s="297"/>
      <c r="AA425" s="297"/>
      <c r="AB425" s="297"/>
      <c r="AC425" s="297"/>
      <c r="AD425" s="297"/>
      <c r="AE425" s="297"/>
      <c r="AF425" s="297"/>
      <c r="AG425" s="297"/>
      <c r="AH425" s="297"/>
      <c r="AI425" s="297"/>
      <c r="AJ425" s="297"/>
      <c r="AK425" s="297"/>
      <c r="AL425" s="297"/>
      <c r="AM425" s="297"/>
      <c r="AN425" s="297"/>
      <c r="AO425" s="297"/>
      <c r="AP425" s="297"/>
      <c r="AQ425" s="297"/>
      <c r="AR425" s="297"/>
      <c r="AS425" s="297"/>
      <c r="AT425" s="297"/>
      <c r="AU425" s="297"/>
      <c r="AV425" s="297"/>
      <c r="AW425" s="297"/>
      <c r="AX425" s="297"/>
      <c r="AY425" s="297"/>
      <c r="AZ425" s="297"/>
      <c r="BA425" s="297"/>
      <c r="BB425" s="297"/>
      <c r="BC425" s="297"/>
      <c r="BD425" s="297"/>
      <c r="BE425" s="297"/>
      <c r="BF425" s="297"/>
      <c r="BG425" s="297"/>
      <c r="BH425" s="297"/>
      <c r="BI425" s="297"/>
      <c r="BJ425" s="297"/>
      <c r="BK425" s="297"/>
      <c r="BL425" s="297"/>
    </row>
    <row r="426" spans="1:64" ht="57" customHeight="1" x14ac:dyDescent="0.2">
      <c r="A426" s="263">
        <v>424</v>
      </c>
      <c r="B426" s="209" t="s">
        <v>749</v>
      </c>
      <c r="C426" s="210" t="s">
        <v>365</v>
      </c>
      <c r="D426" s="209" t="s">
        <v>366</v>
      </c>
      <c r="E426" s="211">
        <v>3566</v>
      </c>
      <c r="F426" s="212"/>
      <c r="G426" s="212"/>
      <c r="H426" s="212"/>
      <c r="I426" s="213"/>
      <c r="J426" s="224">
        <v>1479890</v>
      </c>
      <c r="K426" s="214">
        <v>38628</v>
      </c>
      <c r="L426" s="212"/>
      <c r="M426" s="212" t="s">
        <v>217</v>
      </c>
      <c r="N426" s="224"/>
      <c r="O426" s="209" t="s">
        <v>269</v>
      </c>
      <c r="P426" s="209" t="s">
        <v>1668</v>
      </c>
      <c r="Q426" s="297"/>
      <c r="R426" s="297"/>
      <c r="S426" s="297"/>
      <c r="T426" s="297"/>
      <c r="U426" s="297"/>
      <c r="V426" s="297"/>
      <c r="W426" s="297"/>
      <c r="X426" s="297"/>
      <c r="Y426" s="297"/>
      <c r="Z426" s="297"/>
      <c r="AA426" s="297"/>
      <c r="AB426" s="297"/>
      <c r="AC426" s="297"/>
      <c r="AD426" s="297"/>
      <c r="AE426" s="297"/>
      <c r="AF426" s="297"/>
      <c r="AG426" s="297"/>
      <c r="AH426" s="297"/>
      <c r="AI426" s="297"/>
      <c r="AJ426" s="297"/>
      <c r="AK426" s="297"/>
      <c r="AL426" s="297"/>
      <c r="AM426" s="297"/>
      <c r="AN426" s="297"/>
      <c r="AO426" s="297"/>
      <c r="AP426" s="297"/>
      <c r="AQ426" s="297"/>
      <c r="AR426" s="297"/>
      <c r="AS426" s="297"/>
      <c r="AT426" s="297"/>
      <c r="AU426" s="297"/>
      <c r="AV426" s="297"/>
      <c r="AW426" s="297"/>
      <c r="AX426" s="297"/>
      <c r="AY426" s="297"/>
      <c r="AZ426" s="297"/>
      <c r="BA426" s="297"/>
      <c r="BB426" s="297"/>
      <c r="BC426" s="297"/>
      <c r="BD426" s="297"/>
      <c r="BE426" s="297"/>
      <c r="BF426" s="297"/>
      <c r="BG426" s="297"/>
      <c r="BH426" s="297"/>
      <c r="BI426" s="297"/>
      <c r="BJ426" s="297"/>
      <c r="BK426" s="297"/>
      <c r="BL426" s="297"/>
    </row>
    <row r="427" spans="1:64" ht="57" customHeight="1" x14ac:dyDescent="0.2">
      <c r="A427" s="263">
        <v>425</v>
      </c>
      <c r="B427" s="209" t="s">
        <v>192</v>
      </c>
      <c r="C427" s="210" t="s">
        <v>367</v>
      </c>
      <c r="D427" s="209" t="s">
        <v>368</v>
      </c>
      <c r="E427" s="211">
        <v>2844</v>
      </c>
      <c r="F427" s="212"/>
      <c r="G427" s="212"/>
      <c r="H427" s="212"/>
      <c r="I427" s="213"/>
      <c r="J427" s="209">
        <v>1419042.24</v>
      </c>
      <c r="K427" s="214">
        <v>38628</v>
      </c>
      <c r="L427" s="212"/>
      <c r="M427" s="212" t="s">
        <v>217</v>
      </c>
      <c r="N427" s="224"/>
      <c r="O427" s="209" t="s">
        <v>1123</v>
      </c>
      <c r="P427" s="209" t="s">
        <v>1669</v>
      </c>
      <c r="Q427" s="297"/>
      <c r="R427" s="297"/>
      <c r="S427" s="297"/>
      <c r="T427" s="297"/>
      <c r="U427" s="297"/>
      <c r="V427" s="297"/>
      <c r="W427" s="297"/>
      <c r="X427" s="297"/>
      <c r="Y427" s="297"/>
      <c r="Z427" s="297"/>
      <c r="AA427" s="297"/>
      <c r="AB427" s="297"/>
      <c r="AC427" s="297"/>
      <c r="AD427" s="297"/>
      <c r="AE427" s="297"/>
      <c r="AF427" s="297"/>
      <c r="AG427" s="297"/>
      <c r="AH427" s="297"/>
      <c r="AI427" s="297"/>
      <c r="AJ427" s="297"/>
      <c r="AK427" s="297"/>
      <c r="AL427" s="297"/>
      <c r="AM427" s="297"/>
      <c r="AN427" s="297"/>
      <c r="AO427" s="297"/>
      <c r="AP427" s="297"/>
      <c r="AQ427" s="297"/>
      <c r="AR427" s="297"/>
      <c r="AS427" s="297"/>
      <c r="AT427" s="297"/>
      <c r="AU427" s="297"/>
      <c r="AV427" s="297"/>
      <c r="AW427" s="297"/>
      <c r="AX427" s="297"/>
      <c r="AY427" s="297"/>
      <c r="AZ427" s="297"/>
      <c r="BA427" s="297"/>
      <c r="BB427" s="297"/>
      <c r="BC427" s="297"/>
      <c r="BD427" s="297"/>
      <c r="BE427" s="297"/>
      <c r="BF427" s="297"/>
      <c r="BG427" s="297"/>
      <c r="BH427" s="297"/>
      <c r="BI427" s="297"/>
      <c r="BJ427" s="297"/>
      <c r="BK427" s="297"/>
      <c r="BL427" s="297"/>
    </row>
    <row r="428" spans="1:64" ht="57.75" customHeight="1" x14ac:dyDescent="0.2">
      <c r="A428" s="263">
        <v>426</v>
      </c>
      <c r="B428" s="209" t="s">
        <v>749</v>
      </c>
      <c r="C428" s="210" t="s">
        <v>369</v>
      </c>
      <c r="D428" s="209" t="s">
        <v>370</v>
      </c>
      <c r="E428" s="211">
        <v>1889</v>
      </c>
      <c r="F428" s="212"/>
      <c r="G428" s="212"/>
      <c r="H428" s="212"/>
      <c r="I428" s="213"/>
      <c r="J428" s="224">
        <v>1291603.75</v>
      </c>
      <c r="K428" s="214">
        <v>38628</v>
      </c>
      <c r="L428" s="212"/>
      <c r="M428" s="212" t="s">
        <v>217</v>
      </c>
      <c r="N428" s="224"/>
      <c r="O428" s="209" t="s">
        <v>269</v>
      </c>
      <c r="P428" s="209" t="s">
        <v>1670</v>
      </c>
      <c r="Q428" s="297"/>
      <c r="R428" s="297"/>
      <c r="S428" s="297"/>
      <c r="T428" s="297"/>
      <c r="U428" s="297"/>
      <c r="V428" s="297"/>
      <c r="W428" s="297"/>
      <c r="X428" s="297"/>
      <c r="Y428" s="297"/>
      <c r="Z428" s="297"/>
      <c r="AA428" s="297"/>
      <c r="AB428" s="297"/>
      <c r="AC428" s="297"/>
      <c r="AD428" s="297"/>
      <c r="AE428" s="297"/>
      <c r="AF428" s="297"/>
      <c r="AG428" s="297"/>
      <c r="AH428" s="297"/>
      <c r="AI428" s="297"/>
      <c r="AJ428" s="297"/>
      <c r="AK428" s="297"/>
      <c r="AL428" s="297"/>
      <c r="AM428" s="297"/>
      <c r="AN428" s="297"/>
      <c r="AO428" s="297"/>
      <c r="AP428" s="297"/>
      <c r="AQ428" s="297"/>
      <c r="AR428" s="297"/>
      <c r="AS428" s="297"/>
      <c r="AT428" s="297"/>
      <c r="AU428" s="297"/>
      <c r="AV428" s="297"/>
      <c r="AW428" s="297"/>
      <c r="AX428" s="297"/>
      <c r="AY428" s="297"/>
      <c r="AZ428" s="297"/>
      <c r="BA428" s="297"/>
      <c r="BB428" s="297"/>
      <c r="BC428" s="297"/>
      <c r="BD428" s="297"/>
      <c r="BE428" s="297"/>
      <c r="BF428" s="297"/>
      <c r="BG428" s="297"/>
      <c r="BH428" s="297"/>
      <c r="BI428" s="297"/>
      <c r="BJ428" s="297"/>
      <c r="BK428" s="297"/>
      <c r="BL428" s="297"/>
    </row>
    <row r="429" spans="1:64" ht="57.75" customHeight="1" x14ac:dyDescent="0.2">
      <c r="A429" s="263">
        <v>427</v>
      </c>
      <c r="B429" s="209" t="s">
        <v>192</v>
      </c>
      <c r="C429" s="210" t="s">
        <v>372</v>
      </c>
      <c r="D429" s="209" t="s">
        <v>373</v>
      </c>
      <c r="E429" s="211">
        <v>5690</v>
      </c>
      <c r="F429" s="212"/>
      <c r="G429" s="212"/>
      <c r="H429" s="212"/>
      <c r="I429" s="213"/>
      <c r="J429" s="237" t="s">
        <v>374</v>
      </c>
      <c r="K429" s="214">
        <v>38628</v>
      </c>
      <c r="L429" s="212"/>
      <c r="M429" s="212" t="s">
        <v>217</v>
      </c>
      <c r="N429" s="224"/>
      <c r="O429" s="209" t="s">
        <v>269</v>
      </c>
      <c r="P429" s="209" t="s">
        <v>1848</v>
      </c>
      <c r="Q429" s="297"/>
      <c r="R429" s="297"/>
      <c r="S429" s="297"/>
      <c r="T429" s="297"/>
      <c r="U429" s="297"/>
      <c r="V429" s="297"/>
      <c r="W429" s="297"/>
      <c r="X429" s="297"/>
      <c r="Y429" s="297"/>
      <c r="Z429" s="297"/>
      <c r="AA429" s="297"/>
      <c r="AB429" s="297"/>
      <c r="AC429" s="297"/>
      <c r="AD429" s="297"/>
      <c r="AE429" s="297"/>
      <c r="AF429" s="297"/>
      <c r="AG429" s="297"/>
      <c r="AH429" s="297"/>
      <c r="AI429" s="297"/>
      <c r="AJ429" s="297"/>
      <c r="AK429" s="297"/>
      <c r="AL429" s="297"/>
      <c r="AM429" s="297"/>
      <c r="AN429" s="297"/>
      <c r="AO429" s="297"/>
      <c r="AP429" s="297"/>
      <c r="AQ429" s="297"/>
      <c r="AR429" s="297"/>
      <c r="AS429" s="297"/>
      <c r="AT429" s="297"/>
      <c r="AU429" s="297"/>
      <c r="AV429" s="297"/>
      <c r="AW429" s="297"/>
      <c r="AX429" s="297"/>
      <c r="AY429" s="297"/>
      <c r="AZ429" s="297"/>
      <c r="BA429" s="297"/>
      <c r="BB429" s="297"/>
      <c r="BC429" s="297"/>
      <c r="BD429" s="297"/>
      <c r="BE429" s="297"/>
      <c r="BF429" s="297"/>
      <c r="BG429" s="297"/>
      <c r="BH429" s="297"/>
      <c r="BI429" s="297"/>
      <c r="BJ429" s="297"/>
      <c r="BK429" s="297"/>
      <c r="BL429" s="297"/>
    </row>
    <row r="430" spans="1:64" ht="52.5" customHeight="1" x14ac:dyDescent="0.2">
      <c r="A430" s="263">
        <v>428</v>
      </c>
      <c r="B430" s="209" t="s">
        <v>192</v>
      </c>
      <c r="C430" s="210" t="s">
        <v>13</v>
      </c>
      <c r="D430" s="209" t="s">
        <v>270</v>
      </c>
      <c r="E430" s="211">
        <v>25068</v>
      </c>
      <c r="F430" s="224"/>
      <c r="G430" s="212"/>
      <c r="H430" s="224"/>
      <c r="I430" s="213"/>
      <c r="J430" s="224">
        <v>11824575.6</v>
      </c>
      <c r="K430" s="287"/>
      <c r="L430" s="224"/>
      <c r="M430" s="218" t="s">
        <v>217</v>
      </c>
      <c r="N430" s="224"/>
      <c r="O430" s="209" t="s">
        <v>269</v>
      </c>
      <c r="P430" s="209" t="s">
        <v>1849</v>
      </c>
      <c r="Q430" s="297"/>
      <c r="R430" s="297"/>
      <c r="S430" s="297"/>
      <c r="T430" s="297"/>
      <c r="U430" s="297"/>
      <c r="V430" s="297"/>
      <c r="W430" s="297"/>
      <c r="X430" s="297"/>
      <c r="Y430" s="297"/>
      <c r="Z430" s="297"/>
      <c r="AA430" s="297"/>
      <c r="AB430" s="297"/>
      <c r="AC430" s="297"/>
      <c r="AD430" s="297"/>
      <c r="AE430" s="297"/>
      <c r="AF430" s="297"/>
      <c r="AG430" s="297"/>
      <c r="AH430" s="297"/>
      <c r="AI430" s="297"/>
      <c r="AJ430" s="297"/>
      <c r="AK430" s="297"/>
      <c r="AL430" s="297"/>
      <c r="AM430" s="297"/>
      <c r="AN430" s="297"/>
      <c r="AO430" s="297"/>
      <c r="AP430" s="297"/>
      <c r="AQ430" s="297"/>
      <c r="AR430" s="297"/>
      <c r="AS430" s="297"/>
      <c r="AT430" s="297"/>
      <c r="AU430" s="297"/>
      <c r="AV430" s="297"/>
      <c r="AW430" s="297"/>
      <c r="AX430" s="297"/>
      <c r="AY430" s="297"/>
      <c r="AZ430" s="297"/>
      <c r="BA430" s="297"/>
      <c r="BB430" s="297"/>
      <c r="BC430" s="297"/>
      <c r="BD430" s="297"/>
      <c r="BE430" s="297"/>
      <c r="BF430" s="297"/>
      <c r="BG430" s="297"/>
      <c r="BH430" s="297"/>
      <c r="BI430" s="297"/>
      <c r="BJ430" s="297"/>
      <c r="BK430" s="297"/>
      <c r="BL430" s="297"/>
    </row>
    <row r="431" spans="1:64" s="45" customFormat="1" ht="66" customHeight="1" x14ac:dyDescent="0.2">
      <c r="A431" s="263">
        <v>429</v>
      </c>
      <c r="B431" s="209" t="s">
        <v>192</v>
      </c>
      <c r="C431" s="210" t="s">
        <v>267</v>
      </c>
      <c r="D431" s="209" t="s">
        <v>268</v>
      </c>
      <c r="E431" s="211">
        <v>4605</v>
      </c>
      <c r="F431" s="224"/>
      <c r="G431" s="212"/>
      <c r="H431" s="224"/>
      <c r="I431" s="213"/>
      <c r="J431" s="212">
        <v>2172178.5</v>
      </c>
      <c r="K431" s="214"/>
      <c r="L431" s="224"/>
      <c r="M431" s="218" t="s">
        <v>217</v>
      </c>
      <c r="N431" s="224"/>
      <c r="O431" s="209" t="s">
        <v>269</v>
      </c>
      <c r="P431" s="209" t="s">
        <v>1850</v>
      </c>
      <c r="Q431" s="297"/>
      <c r="R431" s="297"/>
      <c r="S431" s="297"/>
      <c r="T431" s="297"/>
      <c r="U431" s="297"/>
      <c r="V431" s="297"/>
      <c r="W431" s="297"/>
      <c r="X431" s="297"/>
      <c r="Y431" s="297"/>
      <c r="Z431" s="297"/>
      <c r="AA431" s="297"/>
      <c r="AB431" s="297"/>
      <c r="AC431" s="297"/>
      <c r="AD431" s="297"/>
      <c r="AE431" s="297"/>
      <c r="AF431" s="297"/>
      <c r="AG431" s="297"/>
      <c r="AH431" s="297"/>
      <c r="AI431" s="297"/>
      <c r="AJ431" s="297"/>
      <c r="AK431" s="297"/>
      <c r="AL431" s="297"/>
      <c r="AM431" s="297"/>
      <c r="AN431" s="297"/>
      <c r="AO431" s="297"/>
      <c r="AP431" s="297"/>
      <c r="AQ431" s="297"/>
      <c r="AR431" s="297"/>
      <c r="AS431" s="297"/>
      <c r="AT431" s="297"/>
      <c r="AU431" s="297"/>
      <c r="AV431" s="297"/>
      <c r="AW431" s="297"/>
      <c r="AX431" s="297"/>
      <c r="AY431" s="297"/>
      <c r="AZ431" s="297"/>
      <c r="BA431" s="297"/>
      <c r="BB431" s="297"/>
      <c r="BC431" s="297"/>
      <c r="BD431" s="297"/>
      <c r="BE431" s="297"/>
      <c r="BF431" s="297"/>
      <c r="BG431" s="297"/>
      <c r="BH431" s="297"/>
      <c r="BI431" s="297"/>
      <c r="BJ431" s="297"/>
      <c r="BK431" s="297"/>
      <c r="BL431" s="297"/>
    </row>
    <row r="432" spans="1:64" ht="51.75" customHeight="1" x14ac:dyDescent="0.2">
      <c r="A432" s="263">
        <v>430</v>
      </c>
      <c r="B432" s="209" t="s">
        <v>1487</v>
      </c>
      <c r="C432" s="210" t="s">
        <v>1486</v>
      </c>
      <c r="D432" s="209" t="s">
        <v>193</v>
      </c>
      <c r="E432" s="211">
        <v>1201</v>
      </c>
      <c r="F432" s="212"/>
      <c r="G432" s="212"/>
      <c r="H432" s="212"/>
      <c r="I432" s="213"/>
      <c r="J432" s="209" t="s">
        <v>194</v>
      </c>
      <c r="K432" s="214">
        <v>40415</v>
      </c>
      <c r="L432" s="209"/>
      <c r="M432" s="209" t="s">
        <v>195</v>
      </c>
      <c r="N432" s="209"/>
      <c r="O432" s="209" t="s">
        <v>269</v>
      </c>
      <c r="P432" s="209" t="s">
        <v>1841</v>
      </c>
      <c r="Q432" s="297"/>
      <c r="R432" s="297"/>
      <c r="S432" s="297"/>
      <c r="T432" s="297"/>
      <c r="U432" s="297"/>
      <c r="V432" s="297"/>
      <c r="W432" s="297"/>
      <c r="X432" s="297"/>
      <c r="Y432" s="297"/>
      <c r="Z432" s="297"/>
      <c r="AA432" s="297"/>
      <c r="AB432" s="297"/>
      <c r="AC432" s="297"/>
      <c r="AD432" s="297"/>
      <c r="AE432" s="297"/>
      <c r="AF432" s="297"/>
      <c r="AG432" s="297"/>
      <c r="AH432" s="297"/>
      <c r="AI432" s="297"/>
      <c r="AJ432" s="297"/>
      <c r="AK432" s="297"/>
      <c r="AL432" s="297"/>
      <c r="AM432" s="297"/>
      <c r="AN432" s="297"/>
      <c r="AO432" s="297"/>
      <c r="AP432" s="297"/>
      <c r="AQ432" s="297"/>
      <c r="AR432" s="297"/>
      <c r="AS432" s="297"/>
      <c r="AT432" s="297"/>
      <c r="AU432" s="297"/>
      <c r="AV432" s="297"/>
      <c r="AW432" s="297"/>
      <c r="AX432" s="297"/>
      <c r="AY432" s="297"/>
      <c r="AZ432" s="297"/>
      <c r="BA432" s="297"/>
      <c r="BB432" s="297"/>
      <c r="BC432" s="297"/>
      <c r="BD432" s="297"/>
      <c r="BE432" s="297"/>
      <c r="BF432" s="297"/>
      <c r="BG432" s="297"/>
      <c r="BH432" s="297"/>
      <c r="BI432" s="297"/>
      <c r="BJ432" s="297"/>
      <c r="BK432" s="297"/>
      <c r="BL432" s="297"/>
    </row>
    <row r="433" spans="1:64" ht="57" customHeight="1" x14ac:dyDescent="0.2">
      <c r="A433" s="263">
        <v>431</v>
      </c>
      <c r="B433" s="209" t="s">
        <v>192</v>
      </c>
      <c r="C433" s="210" t="s">
        <v>1840</v>
      </c>
      <c r="D433" s="209" t="s">
        <v>380</v>
      </c>
      <c r="E433" s="211">
        <v>23971</v>
      </c>
      <c r="F433" s="212"/>
      <c r="G433" s="212"/>
      <c r="H433" s="212"/>
      <c r="I433" s="213"/>
      <c r="J433" s="224">
        <v>6453712.3300000001</v>
      </c>
      <c r="K433" s="214">
        <v>38628</v>
      </c>
      <c r="L433" s="212"/>
      <c r="M433" s="212" t="s">
        <v>217</v>
      </c>
      <c r="N433" s="224"/>
      <c r="O433" s="209" t="s">
        <v>269</v>
      </c>
      <c r="P433" s="209" t="s">
        <v>1672</v>
      </c>
      <c r="Q433" s="297"/>
      <c r="R433" s="297"/>
      <c r="S433" s="297"/>
      <c r="T433" s="297"/>
      <c r="U433" s="297"/>
      <c r="V433" s="297"/>
      <c r="W433" s="297"/>
      <c r="X433" s="297"/>
      <c r="Y433" s="297"/>
      <c r="Z433" s="297"/>
      <c r="AA433" s="297"/>
      <c r="AB433" s="297"/>
      <c r="AC433" s="297"/>
      <c r="AD433" s="297"/>
      <c r="AE433" s="297"/>
      <c r="AF433" s="297"/>
      <c r="AG433" s="297"/>
      <c r="AH433" s="297"/>
      <c r="AI433" s="297"/>
      <c r="AJ433" s="297"/>
      <c r="AK433" s="297"/>
      <c r="AL433" s="297"/>
      <c r="AM433" s="297"/>
      <c r="AN433" s="297"/>
      <c r="AO433" s="297"/>
      <c r="AP433" s="297"/>
      <c r="AQ433" s="297"/>
      <c r="AR433" s="297"/>
      <c r="AS433" s="297"/>
      <c r="AT433" s="297"/>
      <c r="AU433" s="297"/>
      <c r="AV433" s="297"/>
      <c r="AW433" s="297"/>
      <c r="AX433" s="297"/>
      <c r="AY433" s="297"/>
      <c r="AZ433" s="297"/>
      <c r="BA433" s="297"/>
      <c r="BB433" s="297"/>
      <c r="BC433" s="297"/>
      <c r="BD433" s="297"/>
      <c r="BE433" s="297"/>
      <c r="BF433" s="297"/>
      <c r="BG433" s="297"/>
      <c r="BH433" s="297"/>
      <c r="BI433" s="297"/>
      <c r="BJ433" s="297"/>
      <c r="BK433" s="297"/>
      <c r="BL433" s="297"/>
    </row>
    <row r="434" spans="1:64" ht="54.75" customHeight="1" x14ac:dyDescent="0.2">
      <c r="A434" s="263">
        <v>432</v>
      </c>
      <c r="B434" s="209" t="s">
        <v>192</v>
      </c>
      <c r="C434" s="210" t="s">
        <v>1595</v>
      </c>
      <c r="D434" s="288" t="s">
        <v>1596</v>
      </c>
      <c r="E434" s="211">
        <v>399</v>
      </c>
      <c r="F434" s="212" t="s">
        <v>805</v>
      </c>
      <c r="G434" s="212" t="s">
        <v>805</v>
      </c>
      <c r="H434" s="212" t="s">
        <v>805</v>
      </c>
      <c r="I434" s="213" t="s">
        <v>805</v>
      </c>
      <c r="J434" s="212">
        <v>47113.919999999998</v>
      </c>
      <c r="K434" s="214">
        <v>43236</v>
      </c>
      <c r="L434" s="212"/>
      <c r="M434" s="212" t="s">
        <v>1597</v>
      </c>
      <c r="N434" s="224"/>
      <c r="O434" s="209" t="s">
        <v>182</v>
      </c>
      <c r="P434" s="209" t="s">
        <v>1598</v>
      </c>
      <c r="Q434" s="297"/>
      <c r="R434" s="297"/>
      <c r="S434" s="297"/>
      <c r="T434" s="297"/>
      <c r="U434" s="297"/>
      <c r="V434" s="297"/>
      <c r="W434" s="297"/>
      <c r="X434" s="297"/>
      <c r="Y434" s="297"/>
      <c r="Z434" s="297"/>
      <c r="AA434" s="297"/>
      <c r="AB434" s="297"/>
      <c r="AC434" s="297"/>
      <c r="AD434" s="297"/>
      <c r="AE434" s="297"/>
      <c r="AF434" s="297"/>
      <c r="AG434" s="297"/>
      <c r="AH434" s="297"/>
      <c r="AI434" s="297"/>
      <c r="AJ434" s="297"/>
      <c r="AK434" s="297"/>
      <c r="AL434" s="297"/>
      <c r="AM434" s="297"/>
      <c r="AN434" s="297"/>
      <c r="AO434" s="297"/>
      <c r="AP434" s="297"/>
      <c r="AQ434" s="297"/>
      <c r="AR434" s="297"/>
      <c r="AS434" s="297"/>
      <c r="AT434" s="297"/>
      <c r="AU434" s="297"/>
      <c r="AV434" s="297"/>
      <c r="AW434" s="297"/>
      <c r="AX434" s="297"/>
      <c r="AY434" s="297"/>
      <c r="AZ434" s="297"/>
      <c r="BA434" s="297"/>
      <c r="BB434" s="297"/>
      <c r="BC434" s="297"/>
      <c r="BD434" s="297"/>
      <c r="BE434" s="297"/>
      <c r="BF434" s="297"/>
      <c r="BG434" s="297"/>
      <c r="BH434" s="297"/>
      <c r="BI434" s="297"/>
      <c r="BJ434" s="297"/>
      <c r="BK434" s="297"/>
      <c r="BL434" s="297"/>
    </row>
    <row r="435" spans="1:64" s="88" customFormat="1" ht="57.75" customHeight="1" x14ac:dyDescent="0.2">
      <c r="A435" s="263">
        <v>433</v>
      </c>
      <c r="B435" s="209" t="s">
        <v>749</v>
      </c>
      <c r="C435" s="210" t="s">
        <v>383</v>
      </c>
      <c r="D435" s="209" t="s">
        <v>384</v>
      </c>
      <c r="E435" s="211">
        <v>4058</v>
      </c>
      <c r="F435" s="212"/>
      <c r="G435" s="212"/>
      <c r="H435" s="212"/>
      <c r="I435" s="213"/>
      <c r="J435" s="224">
        <v>1449639.34</v>
      </c>
      <c r="K435" s="214">
        <v>38628</v>
      </c>
      <c r="L435" s="212"/>
      <c r="M435" s="212" t="s">
        <v>217</v>
      </c>
      <c r="N435" s="224"/>
      <c r="O435" s="209" t="s">
        <v>1123</v>
      </c>
      <c r="P435" s="209" t="s">
        <v>1673</v>
      </c>
      <c r="Q435" s="297"/>
      <c r="R435" s="297"/>
      <c r="S435" s="297"/>
      <c r="T435" s="297"/>
      <c r="U435" s="297"/>
      <c r="V435" s="297"/>
      <c r="W435" s="297"/>
      <c r="X435" s="297"/>
      <c r="Y435" s="297"/>
      <c r="Z435" s="297"/>
      <c r="AA435" s="297"/>
      <c r="AB435" s="297"/>
      <c r="AC435" s="297"/>
      <c r="AD435" s="297"/>
      <c r="AE435" s="297"/>
      <c r="AF435" s="297"/>
      <c r="AG435" s="297"/>
      <c r="AH435" s="297"/>
      <c r="AI435" s="297"/>
      <c r="AJ435" s="297"/>
      <c r="AK435" s="297"/>
      <c r="AL435" s="297"/>
      <c r="AM435" s="297"/>
      <c r="AN435" s="297"/>
      <c r="AO435" s="297"/>
      <c r="AP435" s="297"/>
      <c r="AQ435" s="297"/>
      <c r="AR435" s="297"/>
      <c r="AS435" s="297"/>
      <c r="AT435" s="297"/>
      <c r="AU435" s="297"/>
      <c r="AV435" s="297"/>
      <c r="AW435" s="297"/>
      <c r="AX435" s="297"/>
      <c r="AY435" s="297"/>
      <c r="AZ435" s="297"/>
      <c r="BA435" s="297"/>
      <c r="BB435" s="297"/>
      <c r="BC435" s="297"/>
      <c r="BD435" s="297"/>
      <c r="BE435" s="297"/>
      <c r="BF435" s="297"/>
      <c r="BG435" s="297"/>
      <c r="BH435" s="297"/>
      <c r="BI435" s="297"/>
      <c r="BJ435" s="297"/>
      <c r="BK435" s="297"/>
      <c r="BL435" s="297"/>
    </row>
    <row r="436" spans="1:64" s="88" customFormat="1" ht="38.25" x14ac:dyDescent="0.2">
      <c r="A436" s="263">
        <v>434</v>
      </c>
      <c r="B436" s="209" t="s">
        <v>749</v>
      </c>
      <c r="C436" s="210" t="s">
        <v>414</v>
      </c>
      <c r="D436" s="209" t="s">
        <v>415</v>
      </c>
      <c r="E436" s="211">
        <v>1508</v>
      </c>
      <c r="F436" s="212"/>
      <c r="G436" s="212"/>
      <c r="H436" s="212"/>
      <c r="I436" s="213"/>
      <c r="J436" s="224">
        <v>519988.56</v>
      </c>
      <c r="K436" s="214">
        <v>38628</v>
      </c>
      <c r="L436" s="212"/>
      <c r="M436" s="212" t="s">
        <v>217</v>
      </c>
      <c r="N436" s="224"/>
      <c r="O436" s="209" t="s">
        <v>269</v>
      </c>
      <c r="P436" s="209" t="s">
        <v>1679</v>
      </c>
      <c r="Q436" s="297"/>
      <c r="R436" s="297"/>
      <c r="S436" s="297"/>
      <c r="T436" s="297"/>
      <c r="U436" s="297"/>
      <c r="V436" s="297"/>
      <c r="W436" s="297"/>
      <c r="X436" s="297"/>
      <c r="Y436" s="297"/>
      <c r="Z436" s="297"/>
      <c r="AA436" s="297"/>
      <c r="AB436" s="297"/>
      <c r="AC436" s="297"/>
      <c r="AD436" s="297"/>
      <c r="AE436" s="297"/>
      <c r="AF436" s="297"/>
      <c r="AG436" s="297"/>
      <c r="AH436" s="297"/>
      <c r="AI436" s="297"/>
      <c r="AJ436" s="297"/>
      <c r="AK436" s="297"/>
      <c r="AL436" s="297"/>
      <c r="AM436" s="297"/>
      <c r="AN436" s="297"/>
      <c r="AO436" s="297"/>
      <c r="AP436" s="297"/>
      <c r="AQ436" s="297"/>
      <c r="AR436" s="297"/>
      <c r="AS436" s="297"/>
      <c r="AT436" s="297"/>
      <c r="AU436" s="297"/>
      <c r="AV436" s="297"/>
      <c r="AW436" s="297"/>
      <c r="AX436" s="297"/>
      <c r="AY436" s="297"/>
      <c r="AZ436" s="297"/>
      <c r="BA436" s="297"/>
      <c r="BB436" s="297"/>
      <c r="BC436" s="297"/>
      <c r="BD436" s="297"/>
      <c r="BE436" s="297"/>
      <c r="BF436" s="297"/>
      <c r="BG436" s="297"/>
      <c r="BH436" s="297"/>
      <c r="BI436" s="297"/>
      <c r="BJ436" s="297"/>
      <c r="BK436" s="297"/>
      <c r="BL436" s="297"/>
    </row>
    <row r="437" spans="1:64" s="88" customFormat="1" ht="51" x14ac:dyDescent="0.2">
      <c r="A437" s="263">
        <v>435</v>
      </c>
      <c r="B437" s="209" t="s">
        <v>1487</v>
      </c>
      <c r="C437" s="210" t="s">
        <v>393</v>
      </c>
      <c r="D437" s="209" t="s">
        <v>394</v>
      </c>
      <c r="E437" s="211">
        <v>7292</v>
      </c>
      <c r="F437" s="212"/>
      <c r="G437" s="212"/>
      <c r="H437" s="212"/>
      <c r="I437" s="213"/>
      <c r="J437" s="224">
        <v>3144966.68</v>
      </c>
      <c r="K437" s="214">
        <v>38628</v>
      </c>
      <c r="L437" s="212"/>
      <c r="M437" s="212" t="s">
        <v>217</v>
      </c>
      <c r="N437" s="224"/>
      <c r="O437" s="209" t="s">
        <v>1123</v>
      </c>
      <c r="P437" s="209" t="s">
        <v>1674</v>
      </c>
      <c r="Q437" s="297"/>
      <c r="R437" s="297"/>
      <c r="S437" s="297"/>
      <c r="T437" s="297"/>
      <c r="U437" s="297"/>
      <c r="V437" s="297"/>
      <c r="W437" s="297"/>
      <c r="X437" s="297"/>
      <c r="Y437" s="297"/>
      <c r="Z437" s="297"/>
      <c r="AA437" s="297"/>
      <c r="AB437" s="297"/>
      <c r="AC437" s="297"/>
      <c r="AD437" s="297"/>
      <c r="AE437" s="297"/>
      <c r="AF437" s="297"/>
      <c r="AG437" s="297"/>
      <c r="AH437" s="297"/>
      <c r="AI437" s="297"/>
      <c r="AJ437" s="297"/>
      <c r="AK437" s="297"/>
      <c r="AL437" s="297"/>
      <c r="AM437" s="297"/>
      <c r="AN437" s="297"/>
      <c r="AO437" s="297"/>
      <c r="AP437" s="297"/>
      <c r="AQ437" s="297"/>
      <c r="AR437" s="297"/>
      <c r="AS437" s="297"/>
      <c r="AT437" s="297"/>
      <c r="AU437" s="297"/>
      <c r="AV437" s="297"/>
      <c r="AW437" s="297"/>
      <c r="AX437" s="297"/>
      <c r="AY437" s="297"/>
      <c r="AZ437" s="297"/>
      <c r="BA437" s="297"/>
      <c r="BB437" s="297"/>
      <c r="BC437" s="297"/>
      <c r="BD437" s="297"/>
      <c r="BE437" s="297"/>
      <c r="BF437" s="297"/>
      <c r="BG437" s="297"/>
      <c r="BH437" s="297"/>
      <c r="BI437" s="297"/>
      <c r="BJ437" s="297"/>
      <c r="BK437" s="297"/>
      <c r="BL437" s="297"/>
    </row>
    <row r="438" spans="1:64" s="88" customFormat="1" ht="51" x14ac:dyDescent="0.2">
      <c r="A438" s="263">
        <v>436</v>
      </c>
      <c r="B438" s="209" t="s">
        <v>749</v>
      </c>
      <c r="C438" s="210" t="s">
        <v>395</v>
      </c>
      <c r="D438" s="209" t="s">
        <v>396</v>
      </c>
      <c r="E438" s="211">
        <v>1411</v>
      </c>
      <c r="F438" s="212"/>
      <c r="G438" s="212"/>
      <c r="H438" s="212"/>
      <c r="I438" s="213"/>
      <c r="J438" s="224">
        <v>453340.19</v>
      </c>
      <c r="K438" s="214">
        <v>38628</v>
      </c>
      <c r="L438" s="212"/>
      <c r="M438" s="212" t="s">
        <v>217</v>
      </c>
      <c r="N438" s="224"/>
      <c r="O438" s="209" t="s">
        <v>1123</v>
      </c>
      <c r="P438" s="209" t="s">
        <v>1675</v>
      </c>
      <c r="Q438" s="297"/>
      <c r="R438" s="297"/>
      <c r="S438" s="297"/>
      <c r="T438" s="297"/>
      <c r="U438" s="297"/>
      <c r="V438" s="297"/>
      <c r="W438" s="297"/>
      <c r="X438" s="297"/>
      <c r="Y438" s="297"/>
      <c r="Z438" s="297"/>
      <c r="AA438" s="297"/>
      <c r="AB438" s="297"/>
      <c r="AC438" s="297"/>
      <c r="AD438" s="297"/>
      <c r="AE438" s="297"/>
      <c r="AF438" s="297"/>
      <c r="AG438" s="297"/>
      <c r="AH438" s="297"/>
      <c r="AI438" s="297"/>
      <c r="AJ438" s="297"/>
      <c r="AK438" s="297"/>
      <c r="AL438" s="297"/>
      <c r="AM438" s="297"/>
      <c r="AN438" s="297"/>
      <c r="AO438" s="297"/>
      <c r="AP438" s="297"/>
      <c r="AQ438" s="297"/>
      <c r="AR438" s="297"/>
      <c r="AS438" s="297"/>
      <c r="AT438" s="297"/>
      <c r="AU438" s="297"/>
      <c r="AV438" s="297"/>
      <c r="AW438" s="297"/>
      <c r="AX438" s="297"/>
      <c r="AY438" s="297"/>
      <c r="AZ438" s="297"/>
      <c r="BA438" s="297"/>
      <c r="BB438" s="297"/>
      <c r="BC438" s="297"/>
      <c r="BD438" s="297"/>
      <c r="BE438" s="297"/>
      <c r="BF438" s="297"/>
      <c r="BG438" s="297"/>
      <c r="BH438" s="297"/>
      <c r="BI438" s="297"/>
      <c r="BJ438" s="297"/>
      <c r="BK438" s="297"/>
      <c r="BL438" s="297"/>
    </row>
    <row r="439" spans="1:64" s="88" customFormat="1" ht="51" x14ac:dyDescent="0.2">
      <c r="A439" s="263">
        <v>437</v>
      </c>
      <c r="B439" s="209" t="s">
        <v>749</v>
      </c>
      <c r="C439" s="210" t="s">
        <v>399</v>
      </c>
      <c r="D439" s="209" t="s">
        <v>400</v>
      </c>
      <c r="E439" s="211">
        <v>1887</v>
      </c>
      <c r="F439" s="212"/>
      <c r="G439" s="212"/>
      <c r="H439" s="212"/>
      <c r="I439" s="213"/>
      <c r="J439" s="212">
        <v>972408.84</v>
      </c>
      <c r="K439" s="214">
        <v>38628</v>
      </c>
      <c r="L439" s="212"/>
      <c r="M439" s="212" t="s">
        <v>217</v>
      </c>
      <c r="N439" s="224"/>
      <c r="O439" s="209" t="s">
        <v>1123</v>
      </c>
      <c r="P439" s="209" t="s">
        <v>1676</v>
      </c>
      <c r="Q439" s="297"/>
      <c r="R439" s="297"/>
      <c r="S439" s="297"/>
      <c r="T439" s="297"/>
      <c r="U439" s="297"/>
      <c r="V439" s="297"/>
      <c r="W439" s="297"/>
      <c r="X439" s="297"/>
      <c r="Y439" s="297"/>
      <c r="Z439" s="297"/>
      <c r="AA439" s="297"/>
      <c r="AB439" s="297"/>
      <c r="AC439" s="297"/>
      <c r="AD439" s="297"/>
      <c r="AE439" s="297"/>
      <c r="AF439" s="297"/>
      <c r="AG439" s="297"/>
      <c r="AH439" s="297"/>
      <c r="AI439" s="297"/>
      <c r="AJ439" s="297"/>
      <c r="AK439" s="297"/>
      <c r="AL439" s="297"/>
      <c r="AM439" s="297"/>
      <c r="AN439" s="297"/>
      <c r="AO439" s="297"/>
      <c r="AP439" s="297"/>
      <c r="AQ439" s="297"/>
      <c r="AR439" s="297"/>
      <c r="AS439" s="297"/>
      <c r="AT439" s="297"/>
      <c r="AU439" s="297"/>
      <c r="AV439" s="297"/>
      <c r="AW439" s="297"/>
      <c r="AX439" s="297"/>
      <c r="AY439" s="297"/>
      <c r="AZ439" s="297"/>
      <c r="BA439" s="297"/>
      <c r="BB439" s="297"/>
      <c r="BC439" s="297"/>
      <c r="BD439" s="297"/>
      <c r="BE439" s="297"/>
      <c r="BF439" s="297"/>
      <c r="BG439" s="297"/>
      <c r="BH439" s="297"/>
      <c r="BI439" s="297"/>
      <c r="BJ439" s="297"/>
      <c r="BK439" s="297"/>
      <c r="BL439" s="297"/>
    </row>
    <row r="440" spans="1:64" s="88" customFormat="1" ht="51" x14ac:dyDescent="0.2">
      <c r="A440" s="263">
        <v>438</v>
      </c>
      <c r="B440" s="209" t="s">
        <v>749</v>
      </c>
      <c r="C440" s="210" t="s">
        <v>403</v>
      </c>
      <c r="D440" s="209" t="s">
        <v>404</v>
      </c>
      <c r="E440" s="211">
        <v>25514</v>
      </c>
      <c r="F440" s="212"/>
      <c r="G440" s="212"/>
      <c r="H440" s="212"/>
      <c r="I440" s="213"/>
      <c r="J440" s="224">
        <v>9610358.3800000008</v>
      </c>
      <c r="K440" s="214">
        <v>38628</v>
      </c>
      <c r="L440" s="212"/>
      <c r="M440" s="212" t="s">
        <v>217</v>
      </c>
      <c r="N440" s="224"/>
      <c r="O440" s="209" t="s">
        <v>1123</v>
      </c>
      <c r="P440" s="209" t="s">
        <v>1677</v>
      </c>
      <c r="Q440" s="297"/>
      <c r="R440" s="297"/>
      <c r="S440" s="297"/>
      <c r="T440" s="297"/>
      <c r="U440" s="297"/>
      <c r="V440" s="297"/>
      <c r="W440" s="297"/>
      <c r="X440" s="297"/>
      <c r="Y440" s="297"/>
      <c r="Z440" s="297"/>
      <c r="AA440" s="297"/>
      <c r="AB440" s="297"/>
      <c r="AC440" s="297"/>
      <c r="AD440" s="297"/>
      <c r="AE440" s="297"/>
      <c r="AF440" s="297"/>
      <c r="AG440" s="297"/>
      <c r="AH440" s="297"/>
      <c r="AI440" s="297"/>
      <c r="AJ440" s="297"/>
      <c r="AK440" s="297"/>
      <c r="AL440" s="297"/>
      <c r="AM440" s="297"/>
      <c r="AN440" s="297"/>
      <c r="AO440" s="297"/>
      <c r="AP440" s="297"/>
      <c r="AQ440" s="297"/>
      <c r="AR440" s="297"/>
      <c r="AS440" s="297"/>
      <c r="AT440" s="297"/>
      <c r="AU440" s="297"/>
      <c r="AV440" s="297"/>
      <c r="AW440" s="297"/>
      <c r="AX440" s="297"/>
      <c r="AY440" s="297"/>
      <c r="AZ440" s="297"/>
      <c r="BA440" s="297"/>
      <c r="BB440" s="297"/>
      <c r="BC440" s="297"/>
      <c r="BD440" s="297"/>
      <c r="BE440" s="297"/>
      <c r="BF440" s="297"/>
      <c r="BG440" s="297"/>
      <c r="BH440" s="297"/>
      <c r="BI440" s="297"/>
      <c r="BJ440" s="297"/>
      <c r="BK440" s="297"/>
      <c r="BL440" s="297"/>
    </row>
    <row r="441" spans="1:64" s="88" customFormat="1" ht="51" x14ac:dyDescent="0.2">
      <c r="A441" s="263">
        <v>439</v>
      </c>
      <c r="B441" s="209" t="s">
        <v>749</v>
      </c>
      <c r="C441" s="210" t="s">
        <v>1500</v>
      </c>
      <c r="D441" s="209" t="s">
        <v>1852</v>
      </c>
      <c r="E441" s="211">
        <v>2598</v>
      </c>
      <c r="F441" s="212"/>
      <c r="G441" s="212"/>
      <c r="H441" s="212"/>
      <c r="I441" s="213"/>
      <c r="J441" s="224">
        <v>1277592.48</v>
      </c>
      <c r="K441" s="214">
        <v>38628</v>
      </c>
      <c r="L441" s="212"/>
      <c r="M441" s="212" t="s">
        <v>217</v>
      </c>
      <c r="N441" s="224"/>
      <c r="O441" s="209" t="s">
        <v>182</v>
      </c>
      <c r="P441" s="209" t="s">
        <v>1860</v>
      </c>
      <c r="Q441" s="297"/>
      <c r="R441" s="297"/>
      <c r="S441" s="297"/>
      <c r="T441" s="297"/>
      <c r="U441" s="297"/>
      <c r="V441" s="297"/>
      <c r="W441" s="297"/>
      <c r="X441" s="297"/>
      <c r="Y441" s="297"/>
      <c r="Z441" s="297"/>
      <c r="AA441" s="297"/>
      <c r="AB441" s="297"/>
      <c r="AC441" s="297"/>
      <c r="AD441" s="297"/>
      <c r="AE441" s="297"/>
      <c r="AF441" s="297"/>
      <c r="AG441" s="297"/>
      <c r="AH441" s="297"/>
      <c r="AI441" s="297"/>
      <c r="AJ441" s="297"/>
      <c r="AK441" s="297"/>
      <c r="AL441" s="297"/>
      <c r="AM441" s="297"/>
      <c r="AN441" s="297"/>
      <c r="AO441" s="297"/>
      <c r="AP441" s="297"/>
      <c r="AQ441" s="297"/>
      <c r="AR441" s="297"/>
      <c r="AS441" s="297"/>
      <c r="AT441" s="297"/>
      <c r="AU441" s="297"/>
      <c r="AV441" s="297"/>
      <c r="AW441" s="297"/>
      <c r="AX441" s="297"/>
      <c r="AY441" s="297"/>
      <c r="AZ441" s="297"/>
      <c r="BA441" s="297"/>
      <c r="BB441" s="297"/>
      <c r="BC441" s="297"/>
      <c r="BD441" s="297"/>
      <c r="BE441" s="297"/>
      <c r="BF441" s="297"/>
      <c r="BG441" s="297"/>
      <c r="BH441" s="297"/>
      <c r="BI441" s="297"/>
      <c r="BJ441" s="297"/>
      <c r="BK441" s="297"/>
      <c r="BL441" s="297"/>
    </row>
    <row r="442" spans="1:64" s="88" customFormat="1" ht="38.25" x14ac:dyDescent="0.2">
      <c r="A442" s="263">
        <v>440</v>
      </c>
      <c r="B442" s="209" t="s">
        <v>749</v>
      </c>
      <c r="C442" s="210" t="s">
        <v>1497</v>
      </c>
      <c r="D442" s="284" t="s">
        <v>1498</v>
      </c>
      <c r="E442" s="286">
        <v>7208</v>
      </c>
      <c r="F442" s="212"/>
      <c r="G442" s="212"/>
      <c r="H442" s="212"/>
      <c r="I442" s="213"/>
      <c r="J442" s="285">
        <v>3428989.76</v>
      </c>
      <c r="K442" s="214">
        <v>43542</v>
      </c>
      <c r="L442" s="212"/>
      <c r="M442" s="212" t="s">
        <v>1499</v>
      </c>
      <c r="N442" s="224"/>
      <c r="O442" s="209" t="s">
        <v>269</v>
      </c>
      <c r="P442" s="209" t="s">
        <v>1678</v>
      </c>
      <c r="Q442" s="297"/>
      <c r="R442" s="297"/>
      <c r="S442" s="297"/>
      <c r="T442" s="297"/>
      <c r="U442" s="297"/>
      <c r="V442" s="297"/>
      <c r="W442" s="297"/>
      <c r="X442" s="297"/>
      <c r="Y442" s="297"/>
      <c r="Z442" s="297"/>
      <c r="AA442" s="297"/>
      <c r="AB442" s="297"/>
      <c r="AC442" s="297"/>
      <c r="AD442" s="297"/>
      <c r="AE442" s="297"/>
      <c r="AF442" s="297"/>
      <c r="AG442" s="297"/>
      <c r="AH442" s="297"/>
      <c r="AI442" s="297"/>
      <c r="AJ442" s="297"/>
      <c r="AK442" s="297"/>
      <c r="AL442" s="297"/>
      <c r="AM442" s="297"/>
      <c r="AN442" s="297"/>
      <c r="AO442" s="297"/>
      <c r="AP442" s="297"/>
      <c r="AQ442" s="297"/>
      <c r="AR442" s="297"/>
      <c r="AS442" s="297"/>
      <c r="AT442" s="297"/>
      <c r="AU442" s="297"/>
      <c r="AV442" s="297"/>
      <c r="AW442" s="297"/>
      <c r="AX442" s="297"/>
      <c r="AY442" s="297"/>
      <c r="AZ442" s="297"/>
      <c r="BA442" s="297"/>
      <c r="BB442" s="297"/>
      <c r="BC442" s="297"/>
      <c r="BD442" s="297"/>
      <c r="BE442" s="297"/>
      <c r="BF442" s="297"/>
      <c r="BG442" s="297"/>
      <c r="BH442" s="297"/>
      <c r="BI442" s="297"/>
      <c r="BJ442" s="297"/>
      <c r="BK442" s="297"/>
      <c r="BL442" s="297"/>
    </row>
    <row r="443" spans="1:64" s="88" customFormat="1" ht="51" x14ac:dyDescent="0.2">
      <c r="A443" s="263">
        <v>441</v>
      </c>
      <c r="B443" s="209" t="s">
        <v>749</v>
      </c>
      <c r="C443" s="210" t="s">
        <v>740</v>
      </c>
      <c r="D443" s="209" t="s">
        <v>741</v>
      </c>
      <c r="E443" s="211" t="s">
        <v>742</v>
      </c>
      <c r="F443" s="212"/>
      <c r="G443" s="212"/>
      <c r="H443" s="212"/>
      <c r="I443" s="213"/>
      <c r="J443" s="224" t="s">
        <v>743</v>
      </c>
      <c r="K443" s="214">
        <v>37588</v>
      </c>
      <c r="L443" s="212"/>
      <c r="M443" s="212" t="s">
        <v>217</v>
      </c>
      <c r="N443" s="224"/>
      <c r="O443" s="209" t="s">
        <v>269</v>
      </c>
      <c r="P443" s="209" t="s">
        <v>1680</v>
      </c>
      <c r="Q443" s="297"/>
      <c r="R443" s="297"/>
      <c r="S443" s="297"/>
      <c r="T443" s="297"/>
      <c r="U443" s="297"/>
      <c r="V443" s="297"/>
      <c r="W443" s="297"/>
      <c r="X443" s="297"/>
      <c r="Y443" s="297"/>
      <c r="Z443" s="297"/>
      <c r="AA443" s="297"/>
      <c r="AB443" s="297"/>
      <c r="AC443" s="297"/>
      <c r="AD443" s="297"/>
      <c r="AE443" s="297"/>
      <c r="AF443" s="297"/>
      <c r="AG443" s="297"/>
      <c r="AH443" s="297"/>
      <c r="AI443" s="297"/>
      <c r="AJ443" s="297"/>
      <c r="AK443" s="297"/>
      <c r="AL443" s="297"/>
      <c r="AM443" s="297"/>
      <c r="AN443" s="297"/>
      <c r="AO443" s="297"/>
      <c r="AP443" s="297"/>
      <c r="AQ443" s="297"/>
      <c r="AR443" s="297"/>
      <c r="AS443" s="297"/>
      <c r="AT443" s="297"/>
      <c r="AU443" s="297"/>
      <c r="AV443" s="297"/>
      <c r="AW443" s="297"/>
      <c r="AX443" s="297"/>
      <c r="AY443" s="297"/>
      <c r="AZ443" s="297"/>
      <c r="BA443" s="297"/>
      <c r="BB443" s="297"/>
      <c r="BC443" s="297"/>
      <c r="BD443" s="297"/>
      <c r="BE443" s="297"/>
      <c r="BF443" s="297"/>
      <c r="BG443" s="297"/>
      <c r="BH443" s="297"/>
      <c r="BI443" s="297"/>
      <c r="BJ443" s="297"/>
      <c r="BK443" s="297"/>
      <c r="BL443" s="297"/>
    </row>
    <row r="444" spans="1:64" s="88" customFormat="1" ht="38.25" x14ac:dyDescent="0.2">
      <c r="A444" s="263">
        <v>442</v>
      </c>
      <c r="B444" s="209" t="s">
        <v>749</v>
      </c>
      <c r="C444" s="210" t="s">
        <v>750</v>
      </c>
      <c r="D444" s="209" t="s">
        <v>753</v>
      </c>
      <c r="E444" s="211" t="s">
        <v>751</v>
      </c>
      <c r="F444" s="212"/>
      <c r="G444" s="212"/>
      <c r="H444" s="212"/>
      <c r="I444" s="213"/>
      <c r="J444" s="224" t="s">
        <v>752</v>
      </c>
      <c r="K444" s="214">
        <v>38089</v>
      </c>
      <c r="L444" s="212"/>
      <c r="M444" s="212" t="s">
        <v>217</v>
      </c>
      <c r="N444" s="224"/>
      <c r="O444" s="209" t="s">
        <v>182</v>
      </c>
      <c r="P444" s="209"/>
      <c r="Q444" s="297"/>
      <c r="R444" s="297"/>
      <c r="S444" s="297"/>
      <c r="T444" s="297"/>
      <c r="U444" s="297"/>
      <c r="V444" s="297"/>
      <c r="W444" s="297"/>
      <c r="X444" s="297"/>
      <c r="Y444" s="297"/>
      <c r="Z444" s="297"/>
      <c r="AA444" s="297"/>
      <c r="AB444" s="297"/>
      <c r="AC444" s="297"/>
      <c r="AD444" s="297"/>
      <c r="AE444" s="297"/>
      <c r="AF444" s="297"/>
      <c r="AG444" s="297"/>
      <c r="AH444" s="297"/>
      <c r="AI444" s="297"/>
      <c r="AJ444" s="297"/>
      <c r="AK444" s="297"/>
      <c r="AL444" s="297"/>
      <c r="AM444" s="297"/>
      <c r="AN444" s="297"/>
      <c r="AO444" s="297"/>
      <c r="AP444" s="297"/>
      <c r="AQ444" s="297"/>
      <c r="AR444" s="297"/>
      <c r="AS444" s="297"/>
      <c r="AT444" s="297"/>
      <c r="AU444" s="297"/>
      <c r="AV444" s="297"/>
      <c r="AW444" s="297"/>
      <c r="AX444" s="297"/>
      <c r="AY444" s="297"/>
      <c r="AZ444" s="297"/>
      <c r="BA444" s="297"/>
      <c r="BB444" s="297"/>
      <c r="BC444" s="297"/>
      <c r="BD444" s="297"/>
      <c r="BE444" s="297"/>
      <c r="BF444" s="297"/>
      <c r="BG444" s="297"/>
      <c r="BH444" s="297"/>
      <c r="BI444" s="297"/>
      <c r="BJ444" s="297"/>
      <c r="BK444" s="297"/>
      <c r="BL444" s="297"/>
    </row>
    <row r="445" spans="1:64" s="88" customFormat="1" ht="59.25" customHeight="1" x14ac:dyDescent="0.2">
      <c r="A445" s="263">
        <v>443</v>
      </c>
      <c r="B445" s="209" t="s">
        <v>192</v>
      </c>
      <c r="C445" s="210" t="s">
        <v>961</v>
      </c>
      <c r="D445" s="209" t="s">
        <v>964</v>
      </c>
      <c r="E445" s="211">
        <v>2413</v>
      </c>
      <c r="F445" s="224"/>
      <c r="G445" s="212"/>
      <c r="H445" s="212"/>
      <c r="I445" s="213"/>
      <c r="J445" s="209"/>
      <c r="K445" s="214">
        <v>40558</v>
      </c>
      <c r="L445" s="209"/>
      <c r="M445" s="209" t="s">
        <v>965</v>
      </c>
      <c r="N445" s="209"/>
      <c r="O445" s="209" t="s">
        <v>182</v>
      </c>
      <c r="P445" s="209"/>
      <c r="Q445" s="297"/>
      <c r="R445" s="297"/>
      <c r="S445" s="297"/>
      <c r="T445" s="297"/>
      <c r="U445" s="297"/>
      <c r="V445" s="297"/>
      <c r="W445" s="297"/>
      <c r="X445" s="297"/>
      <c r="Y445" s="297"/>
      <c r="Z445" s="297"/>
      <c r="AA445" s="297"/>
      <c r="AB445" s="297"/>
      <c r="AC445" s="297"/>
      <c r="AD445" s="297"/>
      <c r="AE445" s="297"/>
      <c r="AF445" s="297"/>
      <c r="AG445" s="297"/>
      <c r="AH445" s="297"/>
      <c r="AI445" s="297"/>
      <c r="AJ445" s="297"/>
      <c r="AK445" s="297"/>
      <c r="AL445" s="297"/>
      <c r="AM445" s="297"/>
      <c r="AN445" s="297"/>
      <c r="AO445" s="297"/>
      <c r="AP445" s="297"/>
      <c r="AQ445" s="297"/>
      <c r="AR445" s="297"/>
      <c r="AS445" s="297"/>
      <c r="AT445" s="297"/>
      <c r="AU445" s="297"/>
      <c r="AV445" s="297"/>
      <c r="AW445" s="297"/>
      <c r="AX445" s="297"/>
      <c r="AY445" s="297"/>
      <c r="AZ445" s="297"/>
      <c r="BA445" s="297"/>
      <c r="BB445" s="297"/>
      <c r="BC445" s="297"/>
      <c r="BD445" s="297"/>
      <c r="BE445" s="297"/>
      <c r="BF445" s="297"/>
      <c r="BG445" s="297"/>
      <c r="BH445" s="297"/>
      <c r="BI445" s="297"/>
      <c r="BJ445" s="297"/>
      <c r="BK445" s="297"/>
      <c r="BL445" s="297"/>
    </row>
    <row r="446" spans="1:64" s="88" customFormat="1" ht="58.5" customHeight="1" x14ac:dyDescent="0.2">
      <c r="A446" s="263">
        <v>444</v>
      </c>
      <c r="B446" s="209" t="s">
        <v>749</v>
      </c>
      <c r="C446" s="210" t="s">
        <v>895</v>
      </c>
      <c r="D446" s="209" t="s">
        <v>896</v>
      </c>
      <c r="E446" s="211">
        <v>1882</v>
      </c>
      <c r="F446" s="212"/>
      <c r="G446" s="212"/>
      <c r="H446" s="212"/>
      <c r="I446" s="213"/>
      <c r="J446" s="238"/>
      <c r="K446" s="214" t="s">
        <v>897</v>
      </c>
      <c r="L446" s="212"/>
      <c r="M446" s="212" t="s">
        <v>898</v>
      </c>
      <c r="N446" s="224"/>
      <c r="O446" s="209" t="s">
        <v>182</v>
      </c>
      <c r="P446" s="209"/>
      <c r="Q446" s="297"/>
      <c r="R446" s="297"/>
      <c r="S446" s="297"/>
      <c r="T446" s="297"/>
      <c r="U446" s="297"/>
      <c r="V446" s="297"/>
      <c r="W446" s="297"/>
      <c r="X446" s="297"/>
      <c r="Y446" s="297"/>
      <c r="Z446" s="297"/>
      <c r="AA446" s="297"/>
      <c r="AB446" s="297"/>
      <c r="AC446" s="297"/>
      <c r="AD446" s="297"/>
      <c r="AE446" s="297"/>
      <c r="AF446" s="297"/>
      <c r="AG446" s="297"/>
      <c r="AH446" s="297"/>
      <c r="AI446" s="297"/>
      <c r="AJ446" s="297"/>
      <c r="AK446" s="297"/>
      <c r="AL446" s="297"/>
      <c r="AM446" s="297"/>
      <c r="AN446" s="297"/>
      <c r="AO446" s="297"/>
      <c r="AP446" s="297"/>
      <c r="AQ446" s="297"/>
      <c r="AR446" s="297"/>
      <c r="AS446" s="297"/>
      <c r="AT446" s="297"/>
      <c r="AU446" s="297"/>
      <c r="AV446" s="297"/>
      <c r="AW446" s="297"/>
      <c r="AX446" s="297"/>
      <c r="AY446" s="297"/>
      <c r="AZ446" s="297"/>
      <c r="BA446" s="297"/>
      <c r="BB446" s="297"/>
      <c r="BC446" s="297"/>
      <c r="BD446" s="297"/>
      <c r="BE446" s="297"/>
      <c r="BF446" s="297"/>
      <c r="BG446" s="297"/>
      <c r="BH446" s="297"/>
      <c r="BI446" s="297"/>
      <c r="BJ446" s="297"/>
      <c r="BK446" s="297"/>
      <c r="BL446" s="297"/>
    </row>
    <row r="447" spans="1:64" s="88" customFormat="1" ht="25.5" x14ac:dyDescent="0.2">
      <c r="A447" s="263">
        <v>445</v>
      </c>
      <c r="B447" s="209" t="s">
        <v>192</v>
      </c>
      <c r="C447" s="210" t="s">
        <v>956</v>
      </c>
      <c r="D447" s="209" t="s">
        <v>958</v>
      </c>
      <c r="E447" s="211">
        <v>277.83999999999997</v>
      </c>
      <c r="F447" s="224"/>
      <c r="G447" s="212"/>
      <c r="H447" s="212"/>
      <c r="I447" s="213"/>
      <c r="J447" s="209"/>
      <c r="K447" s="214">
        <v>38486</v>
      </c>
      <c r="L447" s="209"/>
      <c r="M447" s="209" t="s">
        <v>960</v>
      </c>
      <c r="N447" s="209"/>
      <c r="O447" s="209" t="s">
        <v>182</v>
      </c>
      <c r="P447" s="209"/>
      <c r="Q447" s="297"/>
      <c r="R447" s="297"/>
      <c r="S447" s="297"/>
      <c r="T447" s="297"/>
      <c r="U447" s="297"/>
      <c r="V447" s="297"/>
      <c r="W447" s="297"/>
      <c r="X447" s="297"/>
      <c r="Y447" s="297"/>
      <c r="Z447" s="297"/>
      <c r="AA447" s="297"/>
      <c r="AB447" s="297"/>
      <c r="AC447" s="297"/>
      <c r="AD447" s="297"/>
      <c r="AE447" s="297"/>
      <c r="AF447" s="297"/>
      <c r="AG447" s="297"/>
      <c r="AH447" s="297"/>
      <c r="AI447" s="297"/>
      <c r="AJ447" s="297"/>
      <c r="AK447" s="297"/>
      <c r="AL447" s="297"/>
      <c r="AM447" s="297"/>
      <c r="AN447" s="297"/>
      <c r="AO447" s="297"/>
      <c r="AP447" s="297"/>
      <c r="AQ447" s="297"/>
      <c r="AR447" s="297"/>
      <c r="AS447" s="297"/>
      <c r="AT447" s="297"/>
      <c r="AU447" s="297"/>
      <c r="AV447" s="297"/>
      <c r="AW447" s="297"/>
      <c r="AX447" s="297"/>
      <c r="AY447" s="297"/>
      <c r="AZ447" s="297"/>
      <c r="BA447" s="297"/>
      <c r="BB447" s="297"/>
      <c r="BC447" s="297"/>
      <c r="BD447" s="297"/>
      <c r="BE447" s="297"/>
      <c r="BF447" s="297"/>
      <c r="BG447" s="297"/>
      <c r="BH447" s="297"/>
      <c r="BI447" s="297"/>
      <c r="BJ447" s="297"/>
      <c r="BK447" s="297"/>
      <c r="BL447" s="297"/>
    </row>
    <row r="448" spans="1:64" s="88" customFormat="1" ht="25.5" x14ac:dyDescent="0.2">
      <c r="A448" s="263">
        <v>446</v>
      </c>
      <c r="B448" s="209" t="s">
        <v>192</v>
      </c>
      <c r="C448" s="210" t="s">
        <v>783</v>
      </c>
      <c r="D448" s="209" t="s">
        <v>1330</v>
      </c>
      <c r="E448" s="209">
        <v>500</v>
      </c>
      <c r="F448" s="209"/>
      <c r="G448" s="209"/>
      <c r="H448" s="209"/>
      <c r="I448" s="209"/>
      <c r="J448" s="209"/>
      <c r="K448" s="209"/>
      <c r="L448" s="209"/>
      <c r="M448" s="209"/>
      <c r="N448" s="209"/>
      <c r="O448" s="209" t="s">
        <v>182</v>
      </c>
      <c r="P448" s="209"/>
      <c r="Q448" s="297"/>
      <c r="R448" s="297"/>
      <c r="S448" s="297"/>
      <c r="T448" s="297"/>
      <c r="U448" s="297"/>
      <c r="V448" s="297"/>
      <c r="W448" s="297"/>
      <c r="X448" s="297"/>
      <c r="Y448" s="297"/>
      <c r="Z448" s="297"/>
      <c r="AA448" s="297"/>
      <c r="AB448" s="297"/>
      <c r="AC448" s="297"/>
      <c r="AD448" s="297"/>
      <c r="AE448" s="297"/>
      <c r="AF448" s="297"/>
      <c r="AG448" s="297"/>
      <c r="AH448" s="297"/>
      <c r="AI448" s="297"/>
      <c r="AJ448" s="297"/>
      <c r="AK448" s="297"/>
      <c r="AL448" s="297"/>
      <c r="AM448" s="297"/>
      <c r="AN448" s="297"/>
      <c r="AO448" s="297"/>
      <c r="AP448" s="297"/>
      <c r="AQ448" s="297"/>
      <c r="AR448" s="297"/>
      <c r="AS448" s="297"/>
      <c r="AT448" s="297"/>
      <c r="AU448" s="297"/>
      <c r="AV448" s="297"/>
      <c r="AW448" s="297"/>
      <c r="AX448" s="297"/>
      <c r="AY448" s="297"/>
      <c r="AZ448" s="297"/>
      <c r="BA448" s="297"/>
      <c r="BB448" s="297"/>
      <c r="BC448" s="297"/>
      <c r="BD448" s="297"/>
      <c r="BE448" s="297"/>
      <c r="BF448" s="297"/>
      <c r="BG448" s="297"/>
      <c r="BH448" s="297"/>
      <c r="BI448" s="297"/>
      <c r="BJ448" s="297"/>
      <c r="BK448" s="297"/>
      <c r="BL448" s="297"/>
    </row>
    <row r="449" spans="1:64" s="88" customFormat="1" ht="25.5" x14ac:dyDescent="0.2">
      <c r="A449" s="263">
        <v>447</v>
      </c>
      <c r="B449" s="209" t="s">
        <v>749</v>
      </c>
      <c r="C449" s="210" t="s">
        <v>868</v>
      </c>
      <c r="D449" s="209" t="s">
        <v>869</v>
      </c>
      <c r="E449" s="211">
        <v>1210</v>
      </c>
      <c r="F449" s="212"/>
      <c r="G449" s="212"/>
      <c r="H449" s="212"/>
      <c r="I449" s="213"/>
      <c r="J449" s="209"/>
      <c r="K449" s="214">
        <v>42354</v>
      </c>
      <c r="L449" s="209"/>
      <c r="M449" s="209" t="s">
        <v>870</v>
      </c>
      <c r="N449" s="209"/>
      <c r="O449" s="209" t="s">
        <v>198</v>
      </c>
      <c r="P449" s="209"/>
      <c r="Q449" s="297"/>
      <c r="R449" s="297"/>
      <c r="S449" s="297"/>
      <c r="T449" s="297"/>
      <c r="U449" s="297"/>
      <c r="V449" s="297"/>
      <c r="W449" s="297"/>
      <c r="X449" s="297"/>
      <c r="Y449" s="297"/>
      <c r="Z449" s="297"/>
      <c r="AA449" s="297"/>
      <c r="AB449" s="297"/>
      <c r="AC449" s="297"/>
      <c r="AD449" s="297"/>
      <c r="AE449" s="297"/>
      <c r="AF449" s="297"/>
      <c r="AG449" s="297"/>
      <c r="AH449" s="297"/>
      <c r="AI449" s="297"/>
      <c r="AJ449" s="297"/>
      <c r="AK449" s="297"/>
      <c r="AL449" s="297"/>
      <c r="AM449" s="297"/>
      <c r="AN449" s="297"/>
      <c r="AO449" s="297"/>
      <c r="AP449" s="297"/>
      <c r="AQ449" s="297"/>
      <c r="AR449" s="297"/>
      <c r="AS449" s="297"/>
      <c r="AT449" s="297"/>
      <c r="AU449" s="297"/>
      <c r="AV449" s="297"/>
      <c r="AW449" s="297"/>
      <c r="AX449" s="297"/>
      <c r="AY449" s="297"/>
      <c r="AZ449" s="297"/>
      <c r="BA449" s="297"/>
      <c r="BB449" s="297"/>
      <c r="BC449" s="297"/>
      <c r="BD449" s="297"/>
      <c r="BE449" s="297"/>
      <c r="BF449" s="297"/>
      <c r="BG449" s="297"/>
      <c r="BH449" s="297"/>
      <c r="BI449" s="297"/>
      <c r="BJ449" s="297"/>
      <c r="BK449" s="297"/>
      <c r="BL449" s="297"/>
    </row>
    <row r="450" spans="1:64" s="88" customFormat="1" ht="25.5" x14ac:dyDescent="0.2">
      <c r="A450" s="263">
        <v>448</v>
      </c>
      <c r="B450" s="209" t="s">
        <v>749</v>
      </c>
      <c r="C450" s="210" t="s">
        <v>879</v>
      </c>
      <c r="D450" s="251" t="s">
        <v>881</v>
      </c>
      <c r="E450" s="211">
        <v>914.97</v>
      </c>
      <c r="F450" s="212"/>
      <c r="G450" s="212"/>
      <c r="H450" s="212"/>
      <c r="I450" s="213"/>
      <c r="J450" s="209"/>
      <c r="K450" s="214">
        <v>42366</v>
      </c>
      <c r="L450" s="214"/>
      <c r="M450" s="209" t="s">
        <v>882</v>
      </c>
      <c r="N450" s="209"/>
      <c r="O450" s="209" t="s">
        <v>198</v>
      </c>
      <c r="P450" s="209"/>
      <c r="Q450" s="297"/>
      <c r="R450" s="297"/>
      <c r="S450" s="297"/>
      <c r="T450" s="297"/>
      <c r="U450" s="297"/>
      <c r="V450" s="297"/>
      <c r="W450" s="297"/>
      <c r="X450" s="297"/>
      <c r="Y450" s="297"/>
      <c r="Z450" s="297"/>
      <c r="AA450" s="297"/>
      <c r="AB450" s="297"/>
      <c r="AC450" s="297"/>
      <c r="AD450" s="297"/>
      <c r="AE450" s="297"/>
      <c r="AF450" s="297"/>
      <c r="AG450" s="297"/>
      <c r="AH450" s="297"/>
      <c r="AI450" s="297"/>
      <c r="AJ450" s="297"/>
      <c r="AK450" s="297"/>
      <c r="AL450" s="297"/>
      <c r="AM450" s="297"/>
      <c r="AN450" s="297"/>
      <c r="AO450" s="297"/>
      <c r="AP450" s="297"/>
      <c r="AQ450" s="297"/>
      <c r="AR450" s="297"/>
      <c r="AS450" s="297"/>
      <c r="AT450" s="297"/>
      <c r="AU450" s="297"/>
      <c r="AV450" s="297"/>
      <c r="AW450" s="297"/>
      <c r="AX450" s="297"/>
      <c r="AY450" s="297"/>
      <c r="AZ450" s="297"/>
      <c r="BA450" s="297"/>
      <c r="BB450" s="297"/>
      <c r="BC450" s="297"/>
      <c r="BD450" s="297"/>
      <c r="BE450" s="297"/>
      <c r="BF450" s="297"/>
      <c r="BG450" s="297"/>
      <c r="BH450" s="297"/>
      <c r="BI450" s="297"/>
      <c r="BJ450" s="297"/>
      <c r="BK450" s="297"/>
      <c r="BL450" s="297"/>
    </row>
    <row r="451" spans="1:64" s="88" customFormat="1" ht="59.25" customHeight="1" x14ac:dyDescent="0.2">
      <c r="A451" s="263">
        <v>449</v>
      </c>
      <c r="B451" s="209" t="s">
        <v>749</v>
      </c>
      <c r="C451" s="292" t="s">
        <v>1773</v>
      </c>
      <c r="D451" s="214" t="s">
        <v>1513</v>
      </c>
      <c r="E451" s="209">
        <v>16939</v>
      </c>
      <c r="F451" s="237" t="s">
        <v>805</v>
      </c>
      <c r="G451" s="212" t="s">
        <v>805</v>
      </c>
      <c r="H451" s="293" t="s">
        <v>805</v>
      </c>
      <c r="I451" s="213" t="s">
        <v>805</v>
      </c>
      <c r="J451" s="237">
        <v>144971.31</v>
      </c>
      <c r="K451" s="214">
        <v>41039</v>
      </c>
      <c r="L451" s="214"/>
      <c r="M451" s="209" t="s">
        <v>1512</v>
      </c>
      <c r="N451" s="209"/>
      <c r="O451" s="209" t="s">
        <v>269</v>
      </c>
      <c r="P451" s="209" t="s">
        <v>1861</v>
      </c>
      <c r="Q451" s="297"/>
      <c r="R451" s="297"/>
      <c r="S451" s="297"/>
      <c r="T451" s="297"/>
      <c r="U451" s="297"/>
      <c r="V451" s="297"/>
      <c r="W451" s="297"/>
      <c r="X451" s="297"/>
      <c r="Y451" s="297"/>
      <c r="Z451" s="297"/>
      <c r="AA451" s="297"/>
      <c r="AB451" s="297"/>
      <c r="AC451" s="297"/>
      <c r="AD451" s="297"/>
      <c r="AE451" s="297"/>
      <c r="AF451" s="297"/>
      <c r="AG451" s="297"/>
      <c r="AH451" s="297"/>
      <c r="AI451" s="297"/>
      <c r="AJ451" s="297"/>
      <c r="AK451" s="297"/>
      <c r="AL451" s="297"/>
      <c r="AM451" s="297"/>
      <c r="AN451" s="297"/>
      <c r="AO451" s="297"/>
      <c r="AP451" s="297"/>
      <c r="AQ451" s="297"/>
      <c r="AR451" s="297"/>
      <c r="AS451" s="297"/>
      <c r="AT451" s="297"/>
      <c r="AU451" s="297"/>
      <c r="AV451" s="297"/>
      <c r="AW451" s="297"/>
      <c r="AX451" s="297"/>
      <c r="AY451" s="297"/>
      <c r="AZ451" s="297"/>
      <c r="BA451" s="297"/>
      <c r="BB451" s="297"/>
      <c r="BC451" s="297"/>
      <c r="BD451" s="297"/>
      <c r="BE451" s="297"/>
      <c r="BF451" s="297"/>
      <c r="BG451" s="297"/>
      <c r="BH451" s="297"/>
      <c r="BI451" s="297"/>
      <c r="BJ451" s="297"/>
      <c r="BK451" s="297"/>
      <c r="BL451" s="297"/>
    </row>
    <row r="452" spans="1:64" s="88" customFormat="1" ht="51" x14ac:dyDescent="0.2">
      <c r="A452" s="263">
        <v>450</v>
      </c>
      <c r="B452" s="209" t="s">
        <v>749</v>
      </c>
      <c r="C452" s="292" t="s">
        <v>1774</v>
      </c>
      <c r="D452" s="214" t="s">
        <v>1514</v>
      </c>
      <c r="E452" s="294">
        <v>60610</v>
      </c>
      <c r="F452" s="237" t="s">
        <v>805</v>
      </c>
      <c r="G452" s="212" t="s">
        <v>805</v>
      </c>
      <c r="H452" s="293" t="s">
        <v>805</v>
      </c>
      <c r="I452" s="213" t="s">
        <v>805</v>
      </c>
      <c r="J452" s="237">
        <v>518726.65</v>
      </c>
      <c r="K452" s="214">
        <v>41039</v>
      </c>
      <c r="L452" s="214"/>
      <c r="M452" s="209" t="s">
        <v>1512</v>
      </c>
      <c r="N452" s="209"/>
      <c r="O452" s="209" t="s">
        <v>269</v>
      </c>
      <c r="P452" s="209" t="s">
        <v>1861</v>
      </c>
      <c r="Q452" s="297"/>
      <c r="R452" s="297"/>
      <c r="S452" s="297"/>
      <c r="T452" s="297"/>
      <c r="U452" s="297"/>
      <c r="V452" s="297"/>
      <c r="W452" s="297"/>
      <c r="X452" s="297"/>
      <c r="Y452" s="297"/>
      <c r="Z452" s="297"/>
      <c r="AA452" s="297"/>
      <c r="AB452" s="297"/>
      <c r="AC452" s="297"/>
      <c r="AD452" s="297"/>
      <c r="AE452" s="297"/>
      <c r="AF452" s="297"/>
      <c r="AG452" s="297"/>
      <c r="AH452" s="297"/>
      <c r="AI452" s="297"/>
      <c r="AJ452" s="297"/>
      <c r="AK452" s="297"/>
      <c r="AL452" s="297"/>
      <c r="AM452" s="297"/>
      <c r="AN452" s="297"/>
      <c r="AO452" s="297"/>
      <c r="AP452" s="297"/>
      <c r="AQ452" s="297"/>
      <c r="AR452" s="297"/>
      <c r="AS452" s="297"/>
      <c r="AT452" s="297"/>
      <c r="AU452" s="297"/>
      <c r="AV452" s="297"/>
      <c r="AW452" s="297"/>
      <c r="AX452" s="297"/>
      <c r="AY452" s="297"/>
      <c r="AZ452" s="297"/>
      <c r="BA452" s="297"/>
      <c r="BB452" s="297"/>
      <c r="BC452" s="297"/>
      <c r="BD452" s="297"/>
      <c r="BE452" s="297"/>
      <c r="BF452" s="297"/>
      <c r="BG452" s="297"/>
      <c r="BH452" s="297"/>
      <c r="BI452" s="297"/>
      <c r="BJ452" s="297"/>
      <c r="BK452" s="297"/>
      <c r="BL452" s="297"/>
    </row>
    <row r="453" spans="1:64" s="88" customFormat="1" ht="51" x14ac:dyDescent="0.2">
      <c r="A453" s="263">
        <v>451</v>
      </c>
      <c r="B453" s="209" t="s">
        <v>749</v>
      </c>
      <c r="C453" s="292" t="s">
        <v>1775</v>
      </c>
      <c r="D453" s="214" t="s">
        <v>1515</v>
      </c>
      <c r="E453" s="294">
        <v>43230</v>
      </c>
      <c r="F453" s="237" t="s">
        <v>805</v>
      </c>
      <c r="G453" s="212" t="s">
        <v>805</v>
      </c>
      <c r="H453" s="293" t="s">
        <v>805</v>
      </c>
      <c r="I453" s="213" t="s">
        <v>805</v>
      </c>
      <c r="J453" s="209">
        <v>369981.08</v>
      </c>
      <c r="K453" s="214">
        <v>41039</v>
      </c>
      <c r="L453" s="214"/>
      <c r="M453" s="209" t="s">
        <v>1512</v>
      </c>
      <c r="N453" s="209"/>
      <c r="O453" s="209" t="s">
        <v>269</v>
      </c>
      <c r="P453" s="209" t="s">
        <v>1861</v>
      </c>
      <c r="Q453" s="297"/>
      <c r="R453" s="297"/>
      <c r="S453" s="297"/>
      <c r="T453" s="297"/>
      <c r="U453" s="297"/>
      <c r="V453" s="297"/>
      <c r="W453" s="297"/>
      <c r="X453" s="297"/>
      <c r="Y453" s="297"/>
      <c r="Z453" s="297"/>
      <c r="AA453" s="297"/>
      <c r="AB453" s="297"/>
      <c r="AC453" s="297"/>
      <c r="AD453" s="297"/>
      <c r="AE453" s="297"/>
      <c r="AF453" s="297"/>
      <c r="AG453" s="297"/>
      <c r="AH453" s="297"/>
      <c r="AI453" s="297"/>
      <c r="AJ453" s="297"/>
      <c r="AK453" s="297"/>
      <c r="AL453" s="297"/>
      <c r="AM453" s="297"/>
      <c r="AN453" s="297"/>
      <c r="AO453" s="297"/>
      <c r="AP453" s="297"/>
      <c r="AQ453" s="297"/>
      <c r="AR453" s="297"/>
      <c r="AS453" s="297"/>
      <c r="AT453" s="297"/>
      <c r="AU453" s="297"/>
      <c r="AV453" s="297"/>
      <c r="AW453" s="297"/>
      <c r="AX453" s="297"/>
      <c r="AY453" s="297"/>
      <c r="AZ453" s="297"/>
      <c r="BA453" s="297"/>
      <c r="BB453" s="297"/>
      <c r="BC453" s="297"/>
      <c r="BD453" s="297"/>
      <c r="BE453" s="297"/>
      <c r="BF453" s="297"/>
      <c r="BG453" s="297"/>
      <c r="BH453" s="297"/>
      <c r="BI453" s="297"/>
      <c r="BJ453" s="297"/>
      <c r="BK453" s="297"/>
      <c r="BL453" s="297"/>
    </row>
    <row r="454" spans="1:64" s="88" customFormat="1" ht="51" x14ac:dyDescent="0.2">
      <c r="A454" s="263">
        <v>452</v>
      </c>
      <c r="B454" s="209" t="s">
        <v>749</v>
      </c>
      <c r="C454" s="292" t="s">
        <v>1775</v>
      </c>
      <c r="D454" s="214" t="s">
        <v>1859</v>
      </c>
      <c r="E454" s="294">
        <v>149098</v>
      </c>
      <c r="F454" s="237" t="s">
        <v>805</v>
      </c>
      <c r="G454" s="212" t="s">
        <v>805</v>
      </c>
      <c r="H454" s="293" t="s">
        <v>805</v>
      </c>
      <c r="I454" s="213" t="s">
        <v>805</v>
      </c>
      <c r="J454" s="209">
        <v>369981.08</v>
      </c>
      <c r="K454" s="214">
        <v>41039</v>
      </c>
      <c r="L454" s="214"/>
      <c r="M454" s="209" t="s">
        <v>1512</v>
      </c>
      <c r="N454" s="209"/>
      <c r="O454" s="209" t="s">
        <v>269</v>
      </c>
      <c r="P454" s="209" t="s">
        <v>1861</v>
      </c>
      <c r="Q454" s="297"/>
      <c r="R454" s="297"/>
      <c r="S454" s="297"/>
      <c r="T454" s="297"/>
      <c r="U454" s="297"/>
      <c r="V454" s="297"/>
      <c r="W454" s="297"/>
      <c r="X454" s="297"/>
      <c r="Y454" s="297"/>
      <c r="Z454" s="297"/>
      <c r="AA454" s="297"/>
      <c r="AB454" s="297"/>
      <c r="AC454" s="297"/>
      <c r="AD454" s="297"/>
      <c r="AE454" s="297"/>
      <c r="AF454" s="297"/>
      <c r="AG454" s="297"/>
      <c r="AH454" s="297"/>
      <c r="AI454" s="297"/>
      <c r="AJ454" s="297"/>
      <c r="AK454" s="297"/>
      <c r="AL454" s="297"/>
      <c r="AM454" s="297"/>
      <c r="AN454" s="297"/>
      <c r="AO454" s="297"/>
      <c r="AP454" s="297"/>
      <c r="AQ454" s="297"/>
      <c r="AR454" s="297"/>
      <c r="AS454" s="297"/>
      <c r="AT454" s="297"/>
      <c r="AU454" s="297"/>
      <c r="AV454" s="297"/>
      <c r="AW454" s="297"/>
      <c r="AX454" s="297"/>
      <c r="AY454" s="297"/>
      <c r="AZ454" s="297"/>
      <c r="BA454" s="297"/>
      <c r="BB454" s="297"/>
      <c r="BC454" s="297"/>
      <c r="BD454" s="297"/>
      <c r="BE454" s="297"/>
      <c r="BF454" s="297"/>
      <c r="BG454" s="297"/>
      <c r="BH454" s="297"/>
      <c r="BI454" s="297"/>
      <c r="BJ454" s="297"/>
      <c r="BK454" s="297"/>
      <c r="BL454" s="297"/>
    </row>
    <row r="455" spans="1:64" s="88" customFormat="1" ht="51" x14ac:dyDescent="0.2">
      <c r="A455" s="263">
        <v>453</v>
      </c>
      <c r="B455" s="209" t="s">
        <v>749</v>
      </c>
      <c r="C455" s="292" t="s">
        <v>1862</v>
      </c>
      <c r="D455" s="214" t="s">
        <v>1863</v>
      </c>
      <c r="E455" s="294">
        <v>10300</v>
      </c>
      <c r="F455" s="237" t="s">
        <v>805</v>
      </c>
      <c r="G455" s="212" t="s">
        <v>805</v>
      </c>
      <c r="H455" s="293" t="s">
        <v>805</v>
      </c>
      <c r="I455" s="213" t="s">
        <v>805</v>
      </c>
      <c r="J455" s="237">
        <v>607767.16</v>
      </c>
      <c r="K455" s="214">
        <v>40688</v>
      </c>
      <c r="L455" s="214"/>
      <c r="M455" s="209" t="s">
        <v>1512</v>
      </c>
      <c r="N455" s="209"/>
      <c r="O455" s="209" t="s">
        <v>269</v>
      </c>
      <c r="P455" s="209" t="s">
        <v>1864</v>
      </c>
      <c r="Q455" s="297"/>
      <c r="R455" s="297"/>
      <c r="S455" s="297"/>
      <c r="T455" s="297"/>
      <c r="U455" s="297"/>
      <c r="V455" s="297"/>
      <c r="W455" s="297"/>
      <c r="X455" s="297"/>
      <c r="Y455" s="297"/>
      <c r="Z455" s="297"/>
      <c r="AA455" s="297"/>
      <c r="AB455" s="297"/>
      <c r="AC455" s="297"/>
      <c r="AD455" s="297"/>
      <c r="AE455" s="297"/>
      <c r="AF455" s="297"/>
      <c r="AG455" s="297"/>
      <c r="AH455" s="297"/>
      <c r="AI455" s="297"/>
      <c r="AJ455" s="297"/>
      <c r="AK455" s="297"/>
      <c r="AL455" s="297"/>
      <c r="AM455" s="297"/>
      <c r="AN455" s="297"/>
      <c r="AO455" s="297"/>
      <c r="AP455" s="297"/>
      <c r="AQ455" s="297"/>
      <c r="AR455" s="297"/>
      <c r="AS455" s="297"/>
      <c r="AT455" s="297"/>
      <c r="AU455" s="297"/>
      <c r="AV455" s="297"/>
      <c r="AW455" s="297"/>
      <c r="AX455" s="297"/>
      <c r="AY455" s="297"/>
      <c r="AZ455" s="297"/>
      <c r="BA455" s="297"/>
      <c r="BB455" s="297"/>
      <c r="BC455" s="297"/>
      <c r="BD455" s="297"/>
      <c r="BE455" s="297"/>
      <c r="BF455" s="297"/>
      <c r="BG455" s="297"/>
      <c r="BH455" s="297"/>
      <c r="BI455" s="297"/>
      <c r="BJ455" s="297"/>
      <c r="BK455" s="297"/>
      <c r="BL455" s="297"/>
    </row>
    <row r="456" spans="1:64" s="88" customFormat="1" ht="51" x14ac:dyDescent="0.2">
      <c r="A456" s="263">
        <v>454</v>
      </c>
      <c r="B456" s="209" t="s">
        <v>749</v>
      </c>
      <c r="C456" s="292" t="s">
        <v>1869</v>
      </c>
      <c r="D456" s="214" t="s">
        <v>1865</v>
      </c>
      <c r="E456" s="294">
        <v>21646</v>
      </c>
      <c r="F456" s="237" t="s">
        <v>805</v>
      </c>
      <c r="G456" s="212" t="s">
        <v>805</v>
      </c>
      <c r="H456" s="293" t="s">
        <v>805</v>
      </c>
      <c r="I456" s="213" t="s">
        <v>805</v>
      </c>
      <c r="J456" s="237">
        <v>185255.85</v>
      </c>
      <c r="K456" s="214">
        <v>41039</v>
      </c>
      <c r="L456" s="214"/>
      <c r="M456" s="209" t="s">
        <v>1512</v>
      </c>
      <c r="N456" s="209"/>
      <c r="O456" s="209" t="s">
        <v>269</v>
      </c>
      <c r="P456" s="209" t="s">
        <v>1861</v>
      </c>
      <c r="Q456" s="297"/>
      <c r="R456" s="297"/>
      <c r="S456" s="297"/>
      <c r="T456" s="297"/>
      <c r="U456" s="297"/>
      <c r="V456" s="297"/>
      <c r="W456" s="297"/>
      <c r="X456" s="297"/>
      <c r="Y456" s="297"/>
      <c r="Z456" s="297"/>
      <c r="AA456" s="297"/>
      <c r="AB456" s="297"/>
      <c r="AC456" s="297"/>
      <c r="AD456" s="297"/>
      <c r="AE456" s="297"/>
      <c r="AF456" s="297"/>
      <c r="AG456" s="297"/>
      <c r="AH456" s="297"/>
      <c r="AI456" s="297"/>
      <c r="AJ456" s="297"/>
      <c r="AK456" s="297"/>
      <c r="AL456" s="297"/>
      <c r="AM456" s="297"/>
      <c r="AN456" s="297"/>
      <c r="AO456" s="297"/>
      <c r="AP456" s="297"/>
      <c r="AQ456" s="297"/>
      <c r="AR456" s="297"/>
      <c r="AS456" s="297"/>
      <c r="AT456" s="297"/>
      <c r="AU456" s="297"/>
      <c r="AV456" s="297"/>
      <c r="AW456" s="297"/>
      <c r="AX456" s="297"/>
      <c r="AY456" s="297"/>
      <c r="AZ456" s="297"/>
      <c r="BA456" s="297"/>
      <c r="BB456" s="297"/>
      <c r="BC456" s="297"/>
      <c r="BD456" s="297"/>
      <c r="BE456" s="297"/>
      <c r="BF456" s="297"/>
      <c r="BG456" s="297"/>
      <c r="BH456" s="297"/>
      <c r="BI456" s="297"/>
      <c r="BJ456" s="297"/>
      <c r="BK456" s="297"/>
      <c r="BL456" s="297"/>
    </row>
    <row r="457" spans="1:64" ht="41.25" customHeight="1" x14ac:dyDescent="0.2">
      <c r="A457" s="263">
        <v>455</v>
      </c>
      <c r="B457" s="209" t="s">
        <v>749</v>
      </c>
      <c r="C457" s="292" t="s">
        <v>1869</v>
      </c>
      <c r="D457" s="214" t="s">
        <v>1866</v>
      </c>
      <c r="E457" s="294">
        <v>46474</v>
      </c>
      <c r="F457" s="237" t="s">
        <v>805</v>
      </c>
      <c r="G457" s="212" t="s">
        <v>805</v>
      </c>
      <c r="H457" s="293" t="s">
        <v>805</v>
      </c>
      <c r="I457" s="213" t="s">
        <v>805</v>
      </c>
      <c r="J457" s="237">
        <v>397744.64000000001</v>
      </c>
      <c r="K457" s="214">
        <v>41039</v>
      </c>
      <c r="L457" s="214"/>
      <c r="M457" s="209" t="s">
        <v>1512</v>
      </c>
      <c r="N457" s="209"/>
      <c r="O457" s="209" t="s">
        <v>269</v>
      </c>
      <c r="P457" s="209" t="s">
        <v>1861</v>
      </c>
      <c r="Q457" s="297"/>
      <c r="R457" s="297"/>
      <c r="S457" s="297"/>
      <c r="T457" s="297"/>
      <c r="U457" s="297"/>
      <c r="V457" s="297"/>
      <c r="W457" s="297"/>
      <c r="X457" s="297"/>
      <c r="Y457" s="297"/>
      <c r="Z457" s="297"/>
      <c r="AA457" s="297"/>
      <c r="AB457" s="297"/>
      <c r="AC457" s="297"/>
      <c r="AD457" s="297"/>
      <c r="AE457" s="297"/>
      <c r="AF457" s="297"/>
      <c r="AG457" s="297"/>
      <c r="AH457" s="297"/>
      <c r="AI457" s="297"/>
      <c r="AJ457" s="297"/>
      <c r="AK457" s="297"/>
      <c r="AL457" s="297"/>
      <c r="AM457" s="297"/>
      <c r="AN457" s="297"/>
      <c r="AO457" s="297"/>
      <c r="AP457" s="297"/>
      <c r="AQ457" s="297"/>
      <c r="AR457" s="297"/>
      <c r="AS457" s="297"/>
      <c r="AT457" s="297"/>
      <c r="AU457" s="297"/>
      <c r="AV457" s="297"/>
      <c r="AW457" s="297"/>
      <c r="AX457" s="297"/>
      <c r="AY457" s="297"/>
      <c r="AZ457" s="297"/>
      <c r="BA457" s="297"/>
      <c r="BB457" s="297"/>
      <c r="BC457" s="297"/>
      <c r="BD457" s="297"/>
      <c r="BE457" s="297"/>
      <c r="BF457" s="297"/>
      <c r="BG457" s="297"/>
      <c r="BH457" s="297"/>
      <c r="BI457" s="297"/>
      <c r="BJ457" s="297"/>
      <c r="BK457" s="297"/>
      <c r="BL457" s="297"/>
    </row>
    <row r="458" spans="1:64" ht="54" customHeight="1" x14ac:dyDescent="0.2">
      <c r="A458" s="263">
        <v>456</v>
      </c>
      <c r="B458" s="467" t="s">
        <v>192</v>
      </c>
      <c r="C458" s="468" t="s">
        <v>1828</v>
      </c>
      <c r="D458" s="209" t="s">
        <v>1829</v>
      </c>
      <c r="E458" s="211">
        <v>63690</v>
      </c>
      <c r="F458" s="212"/>
      <c r="G458" s="212"/>
      <c r="H458" s="212"/>
      <c r="I458" s="213"/>
      <c r="J458" s="209">
        <v>168965.28</v>
      </c>
      <c r="K458" s="214">
        <v>43322</v>
      </c>
      <c r="L458" s="209"/>
      <c r="M458" s="212" t="s">
        <v>1830</v>
      </c>
      <c r="N458" s="212"/>
      <c r="O458" s="209" t="s">
        <v>220</v>
      </c>
      <c r="P458" s="209" t="s">
        <v>1631</v>
      </c>
      <c r="Q458" s="297"/>
      <c r="R458" s="297"/>
      <c r="S458" s="297"/>
      <c r="T458" s="297"/>
      <c r="U458" s="297"/>
      <c r="V458" s="297"/>
      <c r="W458" s="297"/>
      <c r="X458" s="297"/>
      <c r="Y458" s="297"/>
      <c r="Z458" s="297"/>
      <c r="AA458" s="297"/>
      <c r="AB458" s="297"/>
      <c r="AC458" s="297"/>
      <c r="AD458" s="297"/>
      <c r="AE458" s="297"/>
      <c r="AF458" s="297"/>
      <c r="AG458" s="297"/>
      <c r="AH458" s="297"/>
      <c r="AI458" s="297"/>
      <c r="AJ458" s="297"/>
      <c r="AK458" s="297"/>
      <c r="AL458" s="297"/>
      <c r="AM458" s="297"/>
      <c r="AN458" s="297"/>
      <c r="AO458" s="297"/>
      <c r="AP458" s="297"/>
      <c r="AQ458" s="297"/>
      <c r="AR458" s="297"/>
      <c r="AS458" s="297"/>
      <c r="AT458" s="297"/>
      <c r="AU458" s="297"/>
      <c r="AV458" s="297"/>
      <c r="AW458" s="297"/>
      <c r="AX458" s="297"/>
      <c r="AY458" s="297"/>
      <c r="AZ458" s="297"/>
      <c r="BA458" s="297"/>
      <c r="BB458" s="297"/>
      <c r="BC458" s="297"/>
      <c r="BD458" s="297"/>
      <c r="BE458" s="297"/>
      <c r="BF458" s="297"/>
      <c r="BG458" s="297"/>
      <c r="BH458" s="297"/>
      <c r="BI458" s="297"/>
      <c r="BJ458" s="297"/>
      <c r="BK458" s="297"/>
      <c r="BL458" s="297"/>
    </row>
    <row r="459" spans="1:64" ht="54" customHeight="1" x14ac:dyDescent="0.2">
      <c r="A459" s="263">
        <v>457</v>
      </c>
      <c r="B459" s="209" t="s">
        <v>192</v>
      </c>
      <c r="C459" s="210" t="s">
        <v>1978</v>
      </c>
      <c r="D459" s="209" t="s">
        <v>1979</v>
      </c>
      <c r="E459" s="211">
        <v>396</v>
      </c>
      <c r="F459" s="212" t="s">
        <v>805</v>
      </c>
      <c r="G459" s="212"/>
      <c r="H459" s="212"/>
      <c r="I459" s="213"/>
      <c r="J459" s="209">
        <v>198472.12</v>
      </c>
      <c r="K459" s="214">
        <v>44540</v>
      </c>
      <c r="L459" s="209"/>
      <c r="M459" s="212" t="s">
        <v>1980</v>
      </c>
      <c r="N459" s="212"/>
      <c r="O459" s="209" t="s">
        <v>220</v>
      </c>
      <c r="P459" s="900" t="s">
        <v>805</v>
      </c>
      <c r="Q459" s="297"/>
      <c r="R459" s="297"/>
      <c r="S459" s="297"/>
      <c r="T459" s="297"/>
      <c r="U459" s="297"/>
      <c r="V459" s="297"/>
      <c r="W459" s="297"/>
      <c r="X459" s="297"/>
      <c r="Y459" s="297"/>
      <c r="Z459" s="297"/>
      <c r="AA459" s="297"/>
      <c r="AB459" s="297"/>
      <c r="AC459" s="297"/>
      <c r="AD459" s="297"/>
      <c r="AE459" s="297"/>
      <c r="AF459" s="297"/>
      <c r="AG459" s="297"/>
      <c r="AH459" s="297"/>
      <c r="AI459" s="297"/>
      <c r="AJ459" s="297"/>
      <c r="AK459" s="297"/>
      <c r="AL459" s="297"/>
      <c r="AM459" s="297"/>
      <c r="AN459" s="297"/>
      <c r="AO459" s="297"/>
      <c r="AP459" s="297"/>
      <c r="AQ459" s="297"/>
      <c r="AR459" s="297"/>
      <c r="AS459" s="297"/>
      <c r="AT459" s="297"/>
      <c r="AU459" s="297"/>
      <c r="AV459" s="297"/>
      <c r="AW459" s="297"/>
      <c r="AX459" s="297"/>
      <c r="AY459" s="297"/>
      <c r="AZ459" s="297"/>
      <c r="BA459" s="297"/>
      <c r="BB459" s="297"/>
      <c r="BC459" s="297"/>
      <c r="BD459" s="297"/>
      <c r="BE459" s="297"/>
      <c r="BF459" s="297"/>
      <c r="BG459" s="297"/>
      <c r="BH459" s="297"/>
      <c r="BI459" s="297"/>
      <c r="BJ459" s="297"/>
      <c r="BK459" s="297"/>
      <c r="BL459" s="297"/>
    </row>
    <row r="460" spans="1:64" ht="54" customHeight="1" x14ac:dyDescent="0.2">
      <c r="A460" s="263">
        <v>458</v>
      </c>
      <c r="B460" s="901" t="s">
        <v>192</v>
      </c>
      <c r="C460" s="902" t="s">
        <v>2259</v>
      </c>
      <c r="D460" s="901" t="s">
        <v>2260</v>
      </c>
      <c r="E460" s="903">
        <v>27315.37</v>
      </c>
      <c r="F460" s="898"/>
      <c r="G460" s="898"/>
      <c r="H460" s="898"/>
      <c r="I460" s="904"/>
      <c r="J460" s="898">
        <v>10333021.1</v>
      </c>
      <c r="K460" s="905">
        <v>44791</v>
      </c>
      <c r="L460" s="901"/>
      <c r="M460" s="898" t="s">
        <v>2261</v>
      </c>
      <c r="N460" s="898"/>
      <c r="O460" s="209" t="s">
        <v>220</v>
      </c>
      <c r="P460" s="901" t="s">
        <v>2266</v>
      </c>
      <c r="Q460" s="297"/>
      <c r="R460" s="297"/>
      <c r="S460" s="297"/>
      <c r="T460" s="297"/>
      <c r="U460" s="297"/>
      <c r="V460" s="297"/>
      <c r="W460" s="297"/>
      <c r="X460" s="297"/>
      <c r="Y460" s="297"/>
      <c r="Z460" s="297"/>
      <c r="AA460" s="297"/>
      <c r="AB460" s="297"/>
      <c r="AC460" s="297"/>
      <c r="AD460" s="297"/>
      <c r="AE460" s="297"/>
      <c r="AF460" s="297"/>
      <c r="AG460" s="297"/>
      <c r="AH460" s="297"/>
      <c r="AI460" s="297"/>
      <c r="AJ460" s="297"/>
      <c r="AK460" s="297"/>
      <c r="AL460" s="297"/>
      <c r="AM460" s="297"/>
      <c r="AN460" s="297"/>
      <c r="AO460" s="297"/>
      <c r="AP460" s="297"/>
      <c r="AQ460" s="297"/>
      <c r="AR460" s="297"/>
      <c r="AS460" s="297"/>
      <c r="AT460" s="297"/>
      <c r="AU460" s="297"/>
      <c r="AV460" s="297"/>
      <c r="AW460" s="297"/>
      <c r="AX460" s="297"/>
      <c r="AY460" s="297"/>
      <c r="AZ460" s="297"/>
      <c r="BA460" s="297"/>
      <c r="BB460" s="297"/>
      <c r="BC460" s="297"/>
      <c r="BD460" s="297"/>
      <c r="BE460" s="297"/>
      <c r="BF460" s="297"/>
      <c r="BG460" s="297"/>
      <c r="BH460" s="297"/>
      <c r="BI460" s="297"/>
      <c r="BJ460" s="297"/>
      <c r="BK460" s="297"/>
      <c r="BL460" s="297"/>
    </row>
    <row r="461" spans="1:64" ht="54" customHeight="1" x14ac:dyDescent="0.2">
      <c r="A461" s="263">
        <v>459</v>
      </c>
      <c r="B461" s="901" t="s">
        <v>192</v>
      </c>
      <c r="C461" s="902" t="s">
        <v>2262</v>
      </c>
      <c r="D461" s="901" t="s">
        <v>2263</v>
      </c>
      <c r="E461" s="903">
        <v>6721</v>
      </c>
      <c r="F461" s="898"/>
      <c r="G461" s="898"/>
      <c r="H461" s="898"/>
      <c r="I461" s="904"/>
      <c r="J461" s="898">
        <v>1349391.83</v>
      </c>
      <c r="K461" s="905">
        <v>44834</v>
      </c>
      <c r="L461" s="901"/>
      <c r="M461" s="898" t="s">
        <v>2264</v>
      </c>
      <c r="N461" s="898"/>
      <c r="O461" s="209" t="s">
        <v>220</v>
      </c>
      <c r="P461" s="901" t="s">
        <v>2265</v>
      </c>
      <c r="Q461" s="297"/>
      <c r="R461" s="297"/>
      <c r="S461" s="297"/>
      <c r="T461" s="297"/>
      <c r="U461" s="297"/>
      <c r="V461" s="297"/>
      <c r="W461" s="297"/>
      <c r="X461" s="297"/>
      <c r="Y461" s="297"/>
      <c r="Z461" s="297"/>
      <c r="AA461" s="297"/>
      <c r="AB461" s="297"/>
      <c r="AC461" s="297"/>
      <c r="AD461" s="297"/>
      <c r="AE461" s="297"/>
      <c r="AF461" s="297"/>
      <c r="AG461" s="297"/>
      <c r="AH461" s="297"/>
      <c r="AI461" s="297"/>
      <c r="AJ461" s="297"/>
      <c r="AK461" s="297"/>
      <c r="AL461" s="297"/>
      <c r="AM461" s="297"/>
      <c r="AN461" s="297"/>
      <c r="AO461" s="297"/>
      <c r="AP461" s="297"/>
      <c r="AQ461" s="297"/>
      <c r="AR461" s="297"/>
      <c r="AS461" s="297"/>
      <c r="AT461" s="297"/>
      <c r="AU461" s="297"/>
      <c r="AV461" s="297"/>
      <c r="AW461" s="297"/>
      <c r="AX461" s="297"/>
      <c r="AY461" s="297"/>
      <c r="AZ461" s="297"/>
      <c r="BA461" s="297"/>
      <c r="BB461" s="297"/>
      <c r="BC461" s="297"/>
      <c r="BD461" s="297"/>
      <c r="BE461" s="297"/>
      <c r="BF461" s="297"/>
      <c r="BG461" s="297"/>
      <c r="BH461" s="297"/>
      <c r="BI461" s="297"/>
      <c r="BJ461" s="297"/>
      <c r="BK461" s="297"/>
      <c r="BL461" s="297"/>
    </row>
    <row r="462" spans="1:64" ht="54" customHeight="1" x14ac:dyDescent="0.2">
      <c r="A462" s="263">
        <v>460</v>
      </c>
      <c r="B462" s="241" t="s">
        <v>1453</v>
      </c>
      <c r="C462" s="242" t="s">
        <v>1825</v>
      </c>
      <c r="D462" s="241"/>
      <c r="E462" s="243"/>
      <c r="F462" s="244">
        <v>1</v>
      </c>
      <c r="G462" s="244">
        <v>1</v>
      </c>
      <c r="H462" s="244">
        <v>0</v>
      </c>
      <c r="I462" s="245">
        <v>100</v>
      </c>
      <c r="J462" s="246"/>
      <c r="K462" s="247"/>
      <c r="L462" s="244"/>
      <c r="M462" s="244"/>
      <c r="N462" s="248"/>
      <c r="O462" s="241" t="s">
        <v>198</v>
      </c>
      <c r="P462" s="241" t="s">
        <v>821</v>
      </c>
      <c r="Q462" s="297"/>
      <c r="R462" s="297"/>
      <c r="S462" s="297"/>
      <c r="T462" s="297"/>
      <c r="U462" s="297"/>
      <c r="V462" s="297"/>
      <c r="W462" s="297"/>
      <c r="X462" s="297"/>
      <c r="Y462" s="297"/>
      <c r="Z462" s="297"/>
      <c r="AA462" s="297"/>
      <c r="AB462" s="297"/>
      <c r="AC462" s="297"/>
      <c r="AD462" s="297"/>
      <c r="AE462" s="297"/>
      <c r="AF462" s="297"/>
      <c r="AG462" s="297"/>
      <c r="AH462" s="297"/>
      <c r="AI462" s="297"/>
      <c r="AJ462" s="297"/>
      <c r="AK462" s="297"/>
      <c r="AL462" s="297"/>
      <c r="AM462" s="297"/>
      <c r="AN462" s="297"/>
      <c r="AO462" s="297"/>
      <c r="AP462" s="297"/>
      <c r="AQ462" s="297"/>
      <c r="AR462" s="297"/>
      <c r="AS462" s="297"/>
      <c r="AT462" s="297"/>
      <c r="AU462" s="297"/>
      <c r="AV462" s="297"/>
      <c r="AW462" s="297"/>
      <c r="AX462" s="297"/>
      <c r="AY462" s="297"/>
      <c r="AZ462" s="297"/>
      <c r="BA462" s="297"/>
      <c r="BB462" s="297"/>
      <c r="BC462" s="297"/>
      <c r="BD462" s="297"/>
      <c r="BE462" s="297"/>
      <c r="BF462" s="297"/>
      <c r="BG462" s="297"/>
      <c r="BH462" s="297"/>
      <c r="BI462" s="297"/>
      <c r="BJ462" s="297"/>
      <c r="BK462" s="297"/>
      <c r="BL462" s="297"/>
    </row>
    <row r="463" spans="1:64" ht="54" customHeight="1" x14ac:dyDescent="0.2">
      <c r="A463" s="263">
        <v>461</v>
      </c>
      <c r="B463" s="241" t="s">
        <v>1454</v>
      </c>
      <c r="C463" s="242" t="s">
        <v>1733</v>
      </c>
      <c r="D463" s="241"/>
      <c r="E463" s="243"/>
      <c r="F463" s="244">
        <v>1</v>
      </c>
      <c r="G463" s="244">
        <v>1</v>
      </c>
      <c r="H463" s="244">
        <v>0</v>
      </c>
      <c r="I463" s="245">
        <v>100</v>
      </c>
      <c r="J463" s="246"/>
      <c r="K463" s="247"/>
      <c r="L463" s="244"/>
      <c r="M463" s="244"/>
      <c r="N463" s="248"/>
      <c r="O463" s="241" t="s">
        <v>198</v>
      </c>
      <c r="P463" s="241" t="s">
        <v>821</v>
      </c>
      <c r="Q463" s="297"/>
      <c r="R463" s="297"/>
      <c r="S463" s="297"/>
      <c r="T463" s="297"/>
      <c r="U463" s="297"/>
      <c r="V463" s="297"/>
      <c r="W463" s="297"/>
      <c r="X463" s="297"/>
      <c r="Y463" s="297"/>
      <c r="Z463" s="297"/>
      <c r="AA463" s="297"/>
      <c r="AB463" s="297"/>
      <c r="AC463" s="297"/>
      <c r="AD463" s="297"/>
      <c r="AE463" s="297"/>
      <c r="AF463" s="297"/>
      <c r="AG463" s="297"/>
      <c r="AH463" s="297"/>
      <c r="AI463" s="297"/>
      <c r="AJ463" s="297"/>
      <c r="AK463" s="297"/>
      <c r="AL463" s="297"/>
      <c r="AM463" s="297"/>
      <c r="AN463" s="297"/>
      <c r="AO463" s="297"/>
      <c r="AP463" s="297"/>
      <c r="AQ463" s="297"/>
      <c r="AR463" s="297"/>
      <c r="AS463" s="297"/>
      <c r="AT463" s="297"/>
      <c r="AU463" s="297"/>
      <c r="AV463" s="297"/>
      <c r="AW463" s="297"/>
      <c r="AX463" s="297"/>
      <c r="AY463" s="297"/>
      <c r="AZ463" s="297"/>
      <c r="BA463" s="297"/>
      <c r="BB463" s="297"/>
      <c r="BC463" s="297"/>
      <c r="BD463" s="297"/>
      <c r="BE463" s="297"/>
      <c r="BF463" s="297"/>
      <c r="BG463" s="297"/>
      <c r="BH463" s="297"/>
      <c r="BI463" s="297"/>
      <c r="BJ463" s="297"/>
      <c r="BK463" s="297"/>
      <c r="BL463" s="297"/>
    </row>
    <row r="464" spans="1:64" ht="54" customHeight="1" x14ac:dyDescent="0.2">
      <c r="A464" s="263">
        <v>462</v>
      </c>
      <c r="B464" s="241" t="s">
        <v>1454</v>
      </c>
      <c r="C464" s="242" t="s">
        <v>1734</v>
      </c>
      <c r="D464" s="241"/>
      <c r="E464" s="243"/>
      <c r="F464" s="244">
        <v>1</v>
      </c>
      <c r="G464" s="244">
        <v>1</v>
      </c>
      <c r="H464" s="244">
        <v>0</v>
      </c>
      <c r="I464" s="245">
        <v>100</v>
      </c>
      <c r="J464" s="246"/>
      <c r="K464" s="247"/>
      <c r="L464" s="244"/>
      <c r="M464" s="244"/>
      <c r="N464" s="248"/>
      <c r="O464" s="241" t="s">
        <v>198</v>
      </c>
      <c r="P464" s="241" t="s">
        <v>821</v>
      </c>
      <c r="Q464" s="297"/>
      <c r="R464" s="297"/>
      <c r="S464" s="297"/>
      <c r="T464" s="297"/>
      <c r="U464" s="297"/>
      <c r="V464" s="297"/>
      <c r="W464" s="297"/>
      <c r="X464" s="297"/>
      <c r="Y464" s="297"/>
      <c r="Z464" s="297"/>
      <c r="AA464" s="297"/>
      <c r="AB464" s="297"/>
      <c r="AC464" s="297"/>
      <c r="AD464" s="297"/>
      <c r="AE464" s="297"/>
      <c r="AF464" s="297"/>
      <c r="AG464" s="297"/>
      <c r="AH464" s="297"/>
      <c r="AI464" s="297"/>
      <c r="AJ464" s="297"/>
      <c r="AK464" s="297"/>
      <c r="AL464" s="297"/>
      <c r="AM464" s="297"/>
      <c r="AN464" s="297"/>
      <c r="AO464" s="297"/>
      <c r="AP464" s="297"/>
      <c r="AQ464" s="297"/>
      <c r="AR464" s="297"/>
      <c r="AS464" s="297"/>
      <c r="AT464" s="297"/>
      <c r="AU464" s="297"/>
      <c r="AV464" s="297"/>
      <c r="AW464" s="297"/>
      <c r="AX464" s="297"/>
      <c r="AY464" s="297"/>
      <c r="AZ464" s="297"/>
      <c r="BA464" s="297"/>
      <c r="BB464" s="297"/>
      <c r="BC464" s="297"/>
      <c r="BD464" s="297"/>
      <c r="BE464" s="297"/>
      <c r="BF464" s="297"/>
      <c r="BG464" s="297"/>
      <c r="BH464" s="297"/>
      <c r="BI464" s="297"/>
      <c r="BJ464" s="297"/>
      <c r="BK464" s="297"/>
      <c r="BL464" s="297"/>
    </row>
    <row r="465" spans="1:64" ht="54" customHeight="1" x14ac:dyDescent="0.2">
      <c r="A465" s="263">
        <v>463</v>
      </c>
      <c r="B465" s="241" t="s">
        <v>1454</v>
      </c>
      <c r="C465" s="242" t="s">
        <v>1455</v>
      </c>
      <c r="D465" s="241"/>
      <c r="E465" s="243"/>
      <c r="F465" s="244">
        <v>1</v>
      </c>
      <c r="G465" s="244">
        <v>1</v>
      </c>
      <c r="H465" s="244">
        <v>0</v>
      </c>
      <c r="I465" s="245">
        <v>100</v>
      </c>
      <c r="J465" s="246"/>
      <c r="K465" s="247"/>
      <c r="L465" s="244"/>
      <c r="M465" s="244"/>
      <c r="N465" s="248"/>
      <c r="O465" s="241" t="s">
        <v>198</v>
      </c>
      <c r="P465" s="241" t="s">
        <v>821</v>
      </c>
      <c r="Q465" s="297"/>
      <c r="R465" s="297"/>
      <c r="S465" s="297"/>
      <c r="T465" s="297"/>
      <c r="U465" s="297"/>
      <c r="V465" s="297"/>
      <c r="W465" s="297"/>
      <c r="X465" s="297"/>
      <c r="Y465" s="297"/>
      <c r="Z465" s="297"/>
      <c r="AA465" s="297"/>
      <c r="AB465" s="297"/>
      <c r="AC465" s="297"/>
      <c r="AD465" s="297"/>
      <c r="AE465" s="297"/>
      <c r="AF465" s="297"/>
      <c r="AG465" s="297"/>
      <c r="AH465" s="297"/>
      <c r="AI465" s="297"/>
      <c r="AJ465" s="297"/>
      <c r="AK465" s="297"/>
      <c r="AL465" s="297"/>
      <c r="AM465" s="297"/>
      <c r="AN465" s="297"/>
      <c r="AO465" s="297"/>
      <c r="AP465" s="297"/>
      <c r="AQ465" s="297"/>
      <c r="AR465" s="297"/>
      <c r="AS465" s="297"/>
      <c r="AT465" s="297"/>
      <c r="AU465" s="297"/>
      <c r="AV465" s="297"/>
      <c r="AW465" s="297"/>
      <c r="AX465" s="297"/>
      <c r="AY465" s="297"/>
      <c r="AZ465" s="297"/>
      <c r="BA465" s="297"/>
      <c r="BB465" s="297"/>
      <c r="BC465" s="297"/>
      <c r="BD465" s="297"/>
      <c r="BE465" s="297"/>
      <c r="BF465" s="297"/>
      <c r="BG465" s="297"/>
      <c r="BH465" s="297"/>
      <c r="BI465" s="297"/>
      <c r="BJ465" s="297"/>
      <c r="BK465" s="297"/>
      <c r="BL465" s="297"/>
    </row>
    <row r="466" spans="1:64" ht="54" customHeight="1" x14ac:dyDescent="0.2">
      <c r="A466" s="263">
        <v>464</v>
      </c>
      <c r="B466" s="241" t="s">
        <v>1454</v>
      </c>
      <c r="C466" s="242" t="s">
        <v>1735</v>
      </c>
      <c r="D466" s="241"/>
      <c r="E466" s="243"/>
      <c r="F466" s="244">
        <v>1</v>
      </c>
      <c r="G466" s="244">
        <v>1</v>
      </c>
      <c r="H466" s="244">
        <v>0</v>
      </c>
      <c r="I466" s="245">
        <v>100</v>
      </c>
      <c r="J466" s="246"/>
      <c r="K466" s="247"/>
      <c r="L466" s="244"/>
      <c r="M466" s="244"/>
      <c r="N466" s="248"/>
      <c r="O466" s="241" t="s">
        <v>198</v>
      </c>
      <c r="P466" s="241" t="s">
        <v>821</v>
      </c>
      <c r="Q466" s="297"/>
      <c r="R466" s="297"/>
      <c r="S466" s="297"/>
      <c r="T466" s="297"/>
      <c r="U466" s="297"/>
      <c r="V466" s="297"/>
      <c r="W466" s="297"/>
      <c r="X466" s="297"/>
      <c r="Y466" s="297"/>
      <c r="Z466" s="297"/>
      <c r="AA466" s="297"/>
      <c r="AB466" s="297"/>
      <c r="AC466" s="297"/>
      <c r="AD466" s="297"/>
      <c r="AE466" s="297"/>
      <c r="AF466" s="297"/>
      <c r="AG466" s="297"/>
      <c r="AH466" s="297"/>
      <c r="AI466" s="297"/>
      <c r="AJ466" s="297"/>
      <c r="AK466" s="297"/>
      <c r="AL466" s="297"/>
      <c r="AM466" s="297"/>
      <c r="AN466" s="297"/>
      <c r="AO466" s="297"/>
      <c r="AP466" s="297"/>
      <c r="AQ466" s="297"/>
      <c r="AR466" s="297"/>
      <c r="AS466" s="297"/>
      <c r="AT466" s="297"/>
      <c r="AU466" s="297"/>
      <c r="AV466" s="297"/>
      <c r="AW466" s="297"/>
      <c r="AX466" s="297"/>
      <c r="AY466" s="297"/>
      <c r="AZ466" s="297"/>
      <c r="BA466" s="297"/>
      <c r="BB466" s="297"/>
      <c r="BC466" s="297"/>
      <c r="BD466" s="297"/>
      <c r="BE466" s="297"/>
      <c r="BF466" s="297"/>
      <c r="BG466" s="297"/>
      <c r="BH466" s="297"/>
      <c r="BI466" s="297"/>
      <c r="BJ466" s="297"/>
      <c r="BK466" s="297"/>
      <c r="BL466" s="297"/>
    </row>
    <row r="467" spans="1:64" ht="54" customHeight="1" x14ac:dyDescent="0.2">
      <c r="A467" s="263">
        <v>465</v>
      </c>
      <c r="B467" s="241" t="s">
        <v>1454</v>
      </c>
      <c r="C467" s="242" t="s">
        <v>1699</v>
      </c>
      <c r="D467" s="241" t="s">
        <v>1633</v>
      </c>
      <c r="E467" s="243">
        <v>39200</v>
      </c>
      <c r="F467" s="244">
        <v>1</v>
      </c>
      <c r="G467" s="244"/>
      <c r="H467" s="244">
        <v>1</v>
      </c>
      <c r="I467" s="245"/>
      <c r="J467" s="289">
        <v>1509984</v>
      </c>
      <c r="K467" s="247">
        <v>43311</v>
      </c>
      <c r="L467" s="241"/>
      <c r="M467" s="244" t="s">
        <v>1824</v>
      </c>
      <c r="N467" s="244"/>
      <c r="O467" s="241" t="s">
        <v>182</v>
      </c>
      <c r="P467" s="241" t="s">
        <v>1625</v>
      </c>
    </row>
    <row r="468" spans="1:64" ht="54" customHeight="1" x14ac:dyDescent="0.2">
      <c r="A468" s="263">
        <v>466</v>
      </c>
      <c r="B468" s="263" t="s">
        <v>1320</v>
      </c>
      <c r="C468" s="264" t="s">
        <v>1736</v>
      </c>
      <c r="D468" s="263" t="s">
        <v>805</v>
      </c>
      <c r="E468" s="265" t="s">
        <v>805</v>
      </c>
      <c r="F468" s="266">
        <v>935116</v>
      </c>
      <c r="G468" s="266">
        <v>416290.62</v>
      </c>
      <c r="H468" s="266">
        <v>518825.38</v>
      </c>
      <c r="I468" s="267">
        <v>44.52</v>
      </c>
      <c r="J468" s="263"/>
      <c r="K468" s="268">
        <v>39629</v>
      </c>
      <c r="L468" s="263"/>
      <c r="M468" s="263"/>
      <c r="N468" s="263"/>
      <c r="O468" s="263" t="s">
        <v>269</v>
      </c>
      <c r="P468" s="263" t="s">
        <v>1527</v>
      </c>
    </row>
    <row r="469" spans="1:64" ht="54" customHeight="1" x14ac:dyDescent="0.2">
      <c r="A469" s="92"/>
      <c r="B469" s="150"/>
      <c r="C469" s="151"/>
      <c r="D469" s="145"/>
      <c r="E469" s="148"/>
      <c r="F469" s="152"/>
      <c r="G469" s="152"/>
      <c r="H469" s="152"/>
      <c r="I469" s="153"/>
      <c r="J469" s="145"/>
      <c r="K469" s="154"/>
      <c r="L469" s="145"/>
      <c r="M469" s="145"/>
      <c r="N469" s="145"/>
      <c r="O469" s="145"/>
      <c r="P469" s="145"/>
    </row>
    <row r="470" spans="1:64" x14ac:dyDescent="0.2">
      <c r="A470" s="92"/>
      <c r="B470" s="132"/>
      <c r="C470" s="133"/>
      <c r="D470" s="134"/>
      <c r="E470" s="135"/>
      <c r="F470" s="136"/>
      <c r="G470" s="136"/>
      <c r="H470" s="136"/>
      <c r="I470" s="137"/>
      <c r="J470" s="134"/>
      <c r="K470" s="138"/>
      <c r="L470" s="134"/>
      <c r="M470" s="134"/>
      <c r="N470" s="134"/>
      <c r="O470" s="134"/>
      <c r="P470" s="134"/>
    </row>
    <row r="471" spans="1:64" x14ac:dyDescent="0.2">
      <c r="A471" s="92"/>
      <c r="B471" s="120"/>
      <c r="C471" s="121"/>
      <c r="D471" s="122"/>
      <c r="E471" s="123"/>
      <c r="F471" s="124"/>
      <c r="G471" s="124"/>
      <c r="H471" s="124"/>
      <c r="I471" s="125"/>
      <c r="J471" s="122"/>
      <c r="K471" s="126"/>
      <c r="L471" s="122"/>
      <c r="M471" s="122"/>
      <c r="N471" s="122"/>
      <c r="O471" s="122"/>
      <c r="P471" s="122"/>
    </row>
    <row r="472" spans="1:64" x14ac:dyDescent="0.2">
      <c r="A472" s="92"/>
      <c r="B472" s="120"/>
      <c r="C472" s="121"/>
      <c r="D472" s="122"/>
      <c r="E472" s="123"/>
      <c r="F472" s="124"/>
      <c r="G472" s="124"/>
      <c r="H472" s="124"/>
      <c r="I472" s="125"/>
      <c r="J472" s="122"/>
      <c r="K472" s="126"/>
      <c r="L472" s="122"/>
      <c r="M472" s="122"/>
      <c r="N472" s="122"/>
      <c r="O472" s="122"/>
      <c r="P472" s="122"/>
    </row>
    <row r="473" spans="1:64" x14ac:dyDescent="0.2">
      <c r="A473" s="92"/>
      <c r="B473" s="120"/>
      <c r="C473" s="121"/>
      <c r="D473" s="122"/>
      <c r="E473" s="123"/>
      <c r="F473" s="124"/>
      <c r="G473" s="124"/>
      <c r="H473" s="124"/>
      <c r="I473" s="125"/>
      <c r="J473" s="122"/>
      <c r="K473" s="126"/>
      <c r="L473" s="122"/>
      <c r="M473" s="122"/>
      <c r="N473" s="122"/>
      <c r="O473" s="122"/>
      <c r="P473" s="122"/>
    </row>
    <row r="474" spans="1:64" x14ac:dyDescent="0.2">
      <c r="A474" s="92"/>
      <c r="B474" s="120"/>
      <c r="C474" s="121"/>
      <c r="D474" s="122"/>
      <c r="E474" s="123"/>
      <c r="F474" s="124"/>
      <c r="G474" s="124"/>
      <c r="H474" s="124"/>
      <c r="I474" s="125"/>
      <c r="J474" s="122"/>
      <c r="K474" s="126"/>
      <c r="L474" s="122"/>
      <c r="M474" s="122"/>
      <c r="N474" s="122"/>
      <c r="O474" s="122"/>
      <c r="P474" s="122"/>
    </row>
    <row r="475" spans="1:64" x14ac:dyDescent="0.2">
      <c r="A475" s="92"/>
      <c r="B475" s="120"/>
      <c r="C475" s="121"/>
      <c r="D475" s="122"/>
      <c r="E475" s="123"/>
      <c r="F475" s="124"/>
      <c r="G475" s="124"/>
      <c r="H475" s="124"/>
      <c r="I475" s="125"/>
      <c r="J475" s="122"/>
      <c r="K475" s="126"/>
      <c r="L475" s="122"/>
      <c r="M475" s="122"/>
      <c r="N475" s="122"/>
      <c r="O475" s="122"/>
      <c r="P475" s="122"/>
    </row>
    <row r="476" spans="1:64" x14ac:dyDescent="0.2">
      <c r="B476" s="120"/>
      <c r="C476" s="121"/>
      <c r="D476" s="122"/>
      <c r="E476" s="123"/>
      <c r="F476" s="124"/>
      <c r="G476" s="124"/>
      <c r="H476" s="124"/>
      <c r="I476" s="125"/>
      <c r="J476" s="122"/>
      <c r="K476" s="126"/>
      <c r="L476" s="122"/>
      <c r="M476" s="122"/>
      <c r="N476" s="122"/>
      <c r="O476" s="122"/>
      <c r="P476" s="122"/>
    </row>
    <row r="477" spans="1:64" x14ac:dyDescent="0.2">
      <c r="B477" s="120"/>
      <c r="C477" s="121"/>
      <c r="D477" s="122"/>
      <c r="E477" s="123"/>
      <c r="F477" s="124"/>
      <c r="G477" s="124"/>
      <c r="H477" s="124"/>
      <c r="I477" s="125"/>
      <c r="J477" s="122"/>
      <c r="K477" s="126"/>
      <c r="L477" s="122"/>
      <c r="M477" s="122"/>
      <c r="N477" s="122"/>
      <c r="O477" s="122"/>
      <c r="P477" s="122"/>
    </row>
    <row r="478" spans="1:64" x14ac:dyDescent="0.2">
      <c r="B478" s="94"/>
      <c r="C478" s="95"/>
      <c r="D478" s="92"/>
      <c r="E478" s="89"/>
      <c r="F478" s="90"/>
      <c r="G478" s="90"/>
      <c r="H478" s="90"/>
      <c r="I478" s="91"/>
      <c r="J478" s="92"/>
      <c r="K478" s="93"/>
      <c r="L478" s="92"/>
      <c r="M478" s="92"/>
      <c r="N478" s="92"/>
      <c r="O478" s="92"/>
      <c r="P478" s="92"/>
    </row>
    <row r="479" spans="1:64" x14ac:dyDescent="0.2">
      <c r="B479" s="94"/>
      <c r="C479" s="95"/>
      <c r="D479" s="92"/>
      <c r="E479" s="89"/>
      <c r="F479" s="90"/>
      <c r="G479" s="90"/>
      <c r="H479" s="90"/>
      <c r="I479" s="91"/>
      <c r="J479" s="92"/>
      <c r="K479" s="93"/>
      <c r="L479" s="92"/>
      <c r="M479" s="92"/>
      <c r="N479" s="92"/>
      <c r="O479" s="92"/>
      <c r="P479" s="92"/>
    </row>
    <row r="480" spans="1:64" x14ac:dyDescent="0.2">
      <c r="B480" s="94"/>
      <c r="C480" s="95"/>
      <c r="D480" s="92"/>
      <c r="E480" s="89"/>
      <c r="F480" s="90"/>
      <c r="G480" s="90"/>
      <c r="H480" s="90"/>
      <c r="I480" s="91"/>
      <c r="J480" s="92"/>
      <c r="K480" s="93"/>
      <c r="L480" s="92"/>
      <c r="M480" s="92"/>
      <c r="N480" s="92"/>
      <c r="O480" s="92"/>
      <c r="P480" s="92"/>
    </row>
  </sheetData>
  <mergeCells count="1">
    <mergeCell ref="E1:P1"/>
  </mergeCells>
  <phoneticPr fontId="2" type="noConversion"/>
  <pageMargins left="0.25" right="0.25" top="0.75" bottom="0.75" header="0.3" footer="0.3"/>
  <pageSetup paperSize="9" scale="39" fitToHeight="0" orientation="landscape" verticalDpi="200" r:id="rId1"/>
  <headerFooter alignWithMargins="0"/>
  <rowBreaks count="1" manualBreakCount="1">
    <brk id="43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1042"/>
  <sheetViews>
    <sheetView view="pageBreakPreview" zoomScale="110" zoomScaleNormal="40" zoomScaleSheetLayoutView="110" workbookViewId="0">
      <pane ySplit="1" topLeftCell="A813" activePane="bottomLeft" state="frozen"/>
      <selection pane="bottomLeft" activeCell="A810" sqref="A810:L810"/>
    </sheetView>
  </sheetViews>
  <sheetFormatPr defaultColWidth="8.85546875" defaultRowHeight="12.75" outlineLevelRow="5" x14ac:dyDescent="0.2"/>
  <cols>
    <col min="1" max="1" width="7" style="52" customWidth="1"/>
    <col min="2" max="2" width="25" style="47" customWidth="1"/>
    <col min="3" max="3" width="12.140625" style="47" customWidth="1"/>
    <col min="4" max="4" width="13.28515625" style="3" customWidth="1"/>
    <col min="5" max="5" width="12.140625" style="184" customWidth="1"/>
    <col min="6" max="6" width="7.5703125" style="39" customWidth="1"/>
    <col min="7" max="7" width="12.140625" style="1" customWidth="1"/>
    <col min="8" max="8" width="11.42578125" style="1" customWidth="1"/>
    <col min="9" max="9" width="23.85546875" style="3" customWidth="1"/>
    <col min="10" max="10" width="22.42578125" style="50" customWidth="1"/>
    <col min="11" max="11" width="20.85546875" style="5" customWidth="1"/>
    <col min="12" max="12" width="31" style="48" customWidth="1"/>
    <col min="13" max="13" width="9" style="1" bestFit="1" customWidth="1"/>
    <col min="14" max="14" width="10.140625" style="1" bestFit="1" customWidth="1"/>
    <col min="15" max="15" width="9" style="1" bestFit="1" customWidth="1"/>
    <col min="16" max="16" width="11.85546875" style="1" customWidth="1"/>
    <col min="17" max="17" width="9.28515625" style="1" bestFit="1" customWidth="1"/>
    <col min="18" max="27" width="8.85546875" style="1"/>
    <col min="28" max="16384" width="8.85546875" style="3"/>
  </cols>
  <sheetData>
    <row r="1" spans="1:27" ht="100.5" customHeight="1" thickBot="1" x14ac:dyDescent="0.25">
      <c r="A1" s="418" t="s">
        <v>53</v>
      </c>
      <c r="B1" s="419" t="s">
        <v>157</v>
      </c>
      <c r="C1" s="419" t="s">
        <v>149</v>
      </c>
      <c r="D1" s="419" t="s">
        <v>158</v>
      </c>
      <c r="E1" s="418" t="s">
        <v>159</v>
      </c>
      <c r="F1" s="420" t="s">
        <v>9</v>
      </c>
      <c r="G1" s="421" t="s">
        <v>1083</v>
      </c>
      <c r="H1" s="421" t="s">
        <v>153</v>
      </c>
      <c r="I1" s="419" t="s">
        <v>903</v>
      </c>
      <c r="J1" s="419" t="s">
        <v>160</v>
      </c>
      <c r="K1" s="419" t="s">
        <v>161</v>
      </c>
      <c r="L1" s="422" t="s">
        <v>162</v>
      </c>
      <c r="M1" s="25"/>
      <c r="N1" s="25"/>
      <c r="O1" s="25"/>
    </row>
    <row r="2" spans="1:27" s="164" customFormat="1" ht="29.25" customHeight="1" thickBot="1" x14ac:dyDescent="0.25">
      <c r="A2" s="996" t="s">
        <v>118</v>
      </c>
      <c r="B2" s="997"/>
      <c r="C2" s="997"/>
      <c r="D2" s="997"/>
      <c r="E2" s="997"/>
      <c r="F2" s="997"/>
      <c r="G2" s="997"/>
      <c r="H2" s="997"/>
      <c r="I2" s="997"/>
      <c r="J2" s="997"/>
      <c r="K2" s="997"/>
      <c r="L2" s="998"/>
      <c r="M2" s="162"/>
      <c r="N2" s="162"/>
      <c r="O2" s="162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</row>
    <row r="3" spans="1:27" s="44" customFormat="1" ht="38.25" outlineLevel="5" x14ac:dyDescent="0.2">
      <c r="A3" s="166">
        <v>1</v>
      </c>
      <c r="B3" s="166" t="s">
        <v>1084</v>
      </c>
      <c r="C3" s="170">
        <v>498000</v>
      </c>
      <c r="D3" s="309">
        <v>485562.63</v>
      </c>
      <c r="E3" s="615">
        <f t="shared" ref="E3:E33" si="0">C3-D3</f>
        <v>12437.369999999995</v>
      </c>
      <c r="F3" s="170">
        <f t="shared" ref="F3:F36" si="1">D3*100 /C3</f>
        <v>97.502536144578315</v>
      </c>
      <c r="G3" s="306">
        <v>43799</v>
      </c>
      <c r="H3" s="310"/>
      <c r="I3" s="311"/>
      <c r="J3" s="312"/>
      <c r="K3" s="313" t="s">
        <v>118</v>
      </c>
      <c r="L3" s="314" t="s">
        <v>1528</v>
      </c>
      <c r="M3" s="40"/>
      <c r="N3" s="41"/>
      <c r="O3" s="42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 spans="1:27" s="44" customFormat="1" ht="38.25" outlineLevel="5" x14ac:dyDescent="0.2">
      <c r="A4" s="166">
        <v>2</v>
      </c>
      <c r="B4" s="166" t="s">
        <v>1085</v>
      </c>
      <c r="C4" s="170">
        <v>2540000</v>
      </c>
      <c r="D4" s="309">
        <v>698500.11</v>
      </c>
      <c r="E4" s="615">
        <f t="shared" si="0"/>
        <v>1841499.8900000001</v>
      </c>
      <c r="F4" s="170">
        <f t="shared" si="1"/>
        <v>27.500004330708663</v>
      </c>
      <c r="G4" s="306">
        <v>43726</v>
      </c>
      <c r="H4" s="310"/>
      <c r="I4" s="311"/>
      <c r="J4" s="312"/>
      <c r="K4" s="313" t="s">
        <v>118</v>
      </c>
      <c r="L4" s="314" t="s">
        <v>233</v>
      </c>
      <c r="M4" s="40"/>
      <c r="N4" s="41"/>
      <c r="O4" s="42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s="44" customFormat="1" ht="38.25" outlineLevel="5" x14ac:dyDescent="0.2">
      <c r="A5" s="862">
        <v>3</v>
      </c>
      <c r="B5" s="862" t="s">
        <v>388</v>
      </c>
      <c r="C5" s="518">
        <v>264500</v>
      </c>
      <c r="D5" s="863">
        <v>264500</v>
      </c>
      <c r="E5" s="617">
        <f t="shared" si="0"/>
        <v>0</v>
      </c>
      <c r="F5" s="518">
        <f t="shared" si="1"/>
        <v>100</v>
      </c>
      <c r="G5" s="519">
        <v>38260</v>
      </c>
      <c r="H5" s="864"/>
      <c r="I5" s="865"/>
      <c r="J5" s="866" t="s">
        <v>2096</v>
      </c>
      <c r="K5" s="867" t="s">
        <v>118</v>
      </c>
      <c r="L5" s="868" t="s">
        <v>233</v>
      </c>
      <c r="M5" s="40"/>
      <c r="N5" s="41"/>
      <c r="O5" s="42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spans="1:27" s="44" customFormat="1" ht="38.25" outlineLevel="5" x14ac:dyDescent="0.2">
      <c r="A6" s="166">
        <v>4</v>
      </c>
      <c r="B6" s="166" t="s">
        <v>1086</v>
      </c>
      <c r="C6" s="170">
        <v>1584000</v>
      </c>
      <c r="D6" s="309">
        <v>1042400.78</v>
      </c>
      <c r="E6" s="615">
        <f t="shared" si="0"/>
        <v>541599.22</v>
      </c>
      <c r="F6" s="170">
        <f t="shared" si="1"/>
        <v>65.808130050505056</v>
      </c>
      <c r="G6" s="306">
        <v>43860</v>
      </c>
      <c r="H6" s="310"/>
      <c r="I6" s="311"/>
      <c r="J6" s="312"/>
      <c r="K6" s="313" t="s">
        <v>118</v>
      </c>
      <c r="L6" s="314" t="s">
        <v>233</v>
      </c>
      <c r="M6" s="40"/>
      <c r="N6" s="41"/>
      <c r="O6" s="42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</row>
    <row r="7" spans="1:27" s="44" customFormat="1" ht="38.25" outlineLevel="5" x14ac:dyDescent="0.2">
      <c r="A7" s="166">
        <v>5</v>
      </c>
      <c r="B7" s="166" t="s">
        <v>804</v>
      </c>
      <c r="C7" s="170">
        <v>203373.18</v>
      </c>
      <c r="D7" s="309">
        <v>161003.70000000001</v>
      </c>
      <c r="E7" s="615">
        <f t="shared" si="0"/>
        <v>42369.479999999981</v>
      </c>
      <c r="F7" s="170">
        <f t="shared" si="1"/>
        <v>79.166633476449562</v>
      </c>
      <c r="G7" s="306">
        <v>41750</v>
      </c>
      <c r="H7" s="310"/>
      <c r="I7" s="311"/>
      <c r="J7" s="312"/>
      <c r="K7" s="313" t="s">
        <v>118</v>
      </c>
      <c r="L7" s="314" t="s">
        <v>233</v>
      </c>
      <c r="M7" s="40"/>
      <c r="N7" s="41"/>
      <c r="O7" s="42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</row>
    <row r="8" spans="1:27" s="44" customFormat="1" ht="48" customHeight="1" outlineLevel="5" x14ac:dyDescent="0.2">
      <c r="A8" s="166">
        <v>6</v>
      </c>
      <c r="B8" s="529" t="s">
        <v>2011</v>
      </c>
      <c r="C8" s="170">
        <v>295724</v>
      </c>
      <c r="D8" s="309">
        <v>295724</v>
      </c>
      <c r="E8" s="615">
        <f t="shared" si="0"/>
        <v>0</v>
      </c>
      <c r="F8" s="170">
        <f t="shared" si="1"/>
        <v>100</v>
      </c>
      <c r="G8" s="306">
        <v>41655</v>
      </c>
      <c r="H8" s="310"/>
      <c r="I8" s="311"/>
      <c r="J8" s="312"/>
      <c r="K8" s="313" t="s">
        <v>118</v>
      </c>
      <c r="L8" s="314" t="s">
        <v>782</v>
      </c>
      <c r="M8" s="40"/>
      <c r="N8" s="41"/>
      <c r="O8" s="42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 s="44" customFormat="1" ht="51" customHeight="1" outlineLevel="5" x14ac:dyDescent="0.2">
      <c r="A9" s="166">
        <v>7</v>
      </c>
      <c r="B9" s="170" t="s">
        <v>1639</v>
      </c>
      <c r="C9" s="170">
        <v>947900</v>
      </c>
      <c r="D9" s="309">
        <v>221176.62</v>
      </c>
      <c r="E9" s="615">
        <f>C9-D9</f>
        <v>726723.38</v>
      </c>
      <c r="F9" s="170">
        <f t="shared" si="1"/>
        <v>23.333328410169848</v>
      </c>
      <c r="G9" s="306">
        <v>44305</v>
      </c>
      <c r="H9" s="170"/>
      <c r="I9" s="170" t="s">
        <v>1640</v>
      </c>
      <c r="J9" s="316"/>
      <c r="K9" s="313" t="s">
        <v>118</v>
      </c>
      <c r="L9" s="313" t="s">
        <v>782</v>
      </c>
      <c r="M9" s="40"/>
      <c r="N9" s="41"/>
      <c r="O9" s="42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</row>
    <row r="10" spans="1:27" s="44" customFormat="1" ht="51" customHeight="1" outlineLevel="5" x14ac:dyDescent="0.2">
      <c r="A10" s="166">
        <v>8</v>
      </c>
      <c r="B10" s="436" t="s">
        <v>2006</v>
      </c>
      <c r="C10" s="436">
        <v>1358000</v>
      </c>
      <c r="D10" s="442">
        <v>22633.33</v>
      </c>
      <c r="E10" s="616">
        <v>1335366.67</v>
      </c>
      <c r="F10" s="170">
        <f t="shared" si="1"/>
        <v>1.6666664212076583</v>
      </c>
      <c r="G10" s="514">
        <v>44693</v>
      </c>
      <c r="H10" s="436"/>
      <c r="I10" s="436"/>
      <c r="J10" s="515"/>
      <c r="K10" s="516" t="s">
        <v>118</v>
      </c>
      <c r="L10" s="313" t="s">
        <v>782</v>
      </c>
      <c r="M10" s="40"/>
      <c r="N10" s="41"/>
      <c r="O10" s="42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</row>
    <row r="11" spans="1:27" s="44" customFormat="1" ht="38.25" outlineLevel="5" x14ac:dyDescent="0.2">
      <c r="A11" s="166">
        <v>9</v>
      </c>
      <c r="B11" s="166" t="s">
        <v>1160</v>
      </c>
      <c r="C11" s="170">
        <v>262843.34000000003</v>
      </c>
      <c r="D11" s="309">
        <v>262843.34000000003</v>
      </c>
      <c r="E11" s="615">
        <f t="shared" si="0"/>
        <v>0</v>
      </c>
      <c r="F11" s="170">
        <f t="shared" si="1"/>
        <v>100</v>
      </c>
      <c r="G11" s="306">
        <v>43585</v>
      </c>
      <c r="H11" s="314"/>
      <c r="I11" s="310"/>
      <c r="J11" s="167"/>
      <c r="K11" s="168" t="s">
        <v>118</v>
      </c>
      <c r="L11" s="316" t="s">
        <v>782</v>
      </c>
      <c r="M11" s="40"/>
      <c r="N11" s="41"/>
      <c r="O11" s="42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</row>
    <row r="12" spans="1:27" s="44" customFormat="1" ht="38.25" outlineLevel="5" x14ac:dyDescent="0.2">
      <c r="A12" s="166">
        <v>10</v>
      </c>
      <c r="B12" s="166" t="s">
        <v>1161</v>
      </c>
      <c r="C12" s="170">
        <v>58004</v>
      </c>
      <c r="D12" s="309">
        <v>58004</v>
      </c>
      <c r="E12" s="615">
        <f t="shared" si="0"/>
        <v>0</v>
      </c>
      <c r="F12" s="170">
        <f t="shared" si="1"/>
        <v>100</v>
      </c>
      <c r="G12" s="306">
        <v>39322</v>
      </c>
      <c r="H12" s="314"/>
      <c r="I12" s="310"/>
      <c r="J12" s="167"/>
      <c r="K12" s="168" t="s">
        <v>118</v>
      </c>
      <c r="L12" s="316" t="s">
        <v>782</v>
      </c>
      <c r="M12" s="40"/>
      <c r="N12" s="41"/>
      <c r="O12" s="42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</row>
    <row r="13" spans="1:27" s="44" customFormat="1" ht="38.25" outlineLevel="5" x14ac:dyDescent="0.2">
      <c r="A13" s="166">
        <v>11</v>
      </c>
      <c r="B13" s="166" t="s">
        <v>1162</v>
      </c>
      <c r="C13" s="170">
        <v>221347.84</v>
      </c>
      <c r="D13" s="309">
        <v>221347.84</v>
      </c>
      <c r="E13" s="615">
        <f t="shared" si="0"/>
        <v>0</v>
      </c>
      <c r="F13" s="170">
        <f t="shared" si="1"/>
        <v>100</v>
      </c>
      <c r="G13" s="306">
        <v>39462</v>
      </c>
      <c r="H13" s="314"/>
      <c r="I13" s="310"/>
      <c r="J13" s="167"/>
      <c r="K13" s="168" t="s">
        <v>118</v>
      </c>
      <c r="L13" s="316" t="s">
        <v>782</v>
      </c>
      <c r="M13" s="40"/>
      <c r="N13" s="41"/>
      <c r="O13" s="42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</row>
    <row r="14" spans="1:27" s="44" customFormat="1" ht="38.25" outlineLevel="5" x14ac:dyDescent="0.2">
      <c r="A14" s="166">
        <v>12</v>
      </c>
      <c r="B14" s="169" t="s">
        <v>517</v>
      </c>
      <c r="C14" s="170">
        <v>61792</v>
      </c>
      <c r="D14" s="170">
        <v>61792</v>
      </c>
      <c r="E14" s="615">
        <f t="shared" si="0"/>
        <v>0</v>
      </c>
      <c r="F14" s="170">
        <f t="shared" si="1"/>
        <v>100</v>
      </c>
      <c r="G14" s="306">
        <v>39506</v>
      </c>
      <c r="H14" s="317"/>
      <c r="I14" s="169"/>
      <c r="J14" s="167"/>
      <c r="K14" s="168" t="s">
        <v>118</v>
      </c>
      <c r="L14" s="318" t="s">
        <v>782</v>
      </c>
      <c r="M14" s="40"/>
      <c r="N14" s="41"/>
      <c r="O14" s="42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</row>
    <row r="15" spans="1:27" s="44" customFormat="1" ht="38.25" outlineLevel="5" x14ac:dyDescent="0.2">
      <c r="A15" s="166">
        <v>13</v>
      </c>
      <c r="B15" s="169" t="s">
        <v>1164</v>
      </c>
      <c r="C15" s="170">
        <v>70000</v>
      </c>
      <c r="D15" s="170">
        <v>70000</v>
      </c>
      <c r="E15" s="615">
        <f t="shared" si="0"/>
        <v>0</v>
      </c>
      <c r="F15" s="170">
        <f t="shared" si="1"/>
        <v>100</v>
      </c>
      <c r="G15" s="306">
        <v>44180</v>
      </c>
      <c r="H15" s="317"/>
      <c r="I15" s="169"/>
      <c r="J15" s="167"/>
      <c r="K15" s="168" t="s">
        <v>118</v>
      </c>
      <c r="L15" s="318" t="s">
        <v>782</v>
      </c>
      <c r="M15" s="40"/>
      <c r="N15" s="41"/>
      <c r="O15" s="42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s="44" customFormat="1" ht="38.25" outlineLevel="5" x14ac:dyDescent="0.2">
      <c r="A16" s="166">
        <v>14</v>
      </c>
      <c r="B16" s="169" t="s">
        <v>1165</v>
      </c>
      <c r="C16" s="170">
        <v>60439.3</v>
      </c>
      <c r="D16" s="170">
        <v>60439.3</v>
      </c>
      <c r="E16" s="615">
        <f t="shared" si="0"/>
        <v>0</v>
      </c>
      <c r="F16" s="170">
        <f t="shared" si="1"/>
        <v>100</v>
      </c>
      <c r="G16" s="306">
        <v>43868</v>
      </c>
      <c r="H16" s="317"/>
      <c r="I16" s="169"/>
      <c r="J16" s="167"/>
      <c r="K16" s="168" t="s">
        <v>118</v>
      </c>
      <c r="L16" s="318" t="s">
        <v>782</v>
      </c>
      <c r="M16" s="40"/>
      <c r="N16" s="41"/>
      <c r="O16" s="42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</row>
    <row r="17" spans="1:27" s="44" customFormat="1" ht="51" outlineLevel="5" x14ac:dyDescent="0.2">
      <c r="A17" s="166">
        <v>15</v>
      </c>
      <c r="B17" s="169" t="s">
        <v>1166</v>
      </c>
      <c r="C17" s="170">
        <v>51479.4</v>
      </c>
      <c r="D17" s="170">
        <v>51479.4</v>
      </c>
      <c r="E17" s="615">
        <f t="shared" si="0"/>
        <v>0</v>
      </c>
      <c r="F17" s="170">
        <f t="shared" si="1"/>
        <v>100</v>
      </c>
      <c r="G17" s="306">
        <v>43440</v>
      </c>
      <c r="H17" s="317"/>
      <c r="I17" s="169"/>
      <c r="J17" s="167"/>
      <c r="K17" s="168" t="s">
        <v>118</v>
      </c>
      <c r="L17" s="318" t="s">
        <v>782</v>
      </c>
      <c r="M17" s="40"/>
      <c r="N17" s="41"/>
      <c r="O17" s="42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</row>
    <row r="18" spans="1:27" s="44" customFormat="1" ht="38.25" outlineLevel="5" x14ac:dyDescent="0.2">
      <c r="A18" s="166">
        <v>16</v>
      </c>
      <c r="B18" s="169" t="s">
        <v>1167</v>
      </c>
      <c r="C18" s="170">
        <v>160074.5</v>
      </c>
      <c r="D18" s="170">
        <v>152070.87</v>
      </c>
      <c r="E18" s="615">
        <f t="shared" si="0"/>
        <v>8003.6300000000047</v>
      </c>
      <c r="F18" s="170">
        <f t="shared" si="1"/>
        <v>95.000059347366388</v>
      </c>
      <c r="G18" s="306">
        <v>42996</v>
      </c>
      <c r="H18" s="317"/>
      <c r="I18" s="169"/>
      <c r="J18" s="167"/>
      <c r="K18" s="168" t="s">
        <v>118</v>
      </c>
      <c r="L18" s="318" t="s">
        <v>782</v>
      </c>
      <c r="M18" s="40"/>
      <c r="N18" s="41"/>
      <c r="O18" s="42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</row>
    <row r="19" spans="1:27" s="44" customFormat="1" ht="38.25" outlineLevel="5" x14ac:dyDescent="0.2">
      <c r="A19" s="166">
        <v>17</v>
      </c>
      <c r="B19" s="169" t="s">
        <v>1168</v>
      </c>
      <c r="C19" s="170">
        <v>57250</v>
      </c>
      <c r="D19" s="170">
        <v>57250</v>
      </c>
      <c r="E19" s="615">
        <f t="shared" si="0"/>
        <v>0</v>
      </c>
      <c r="F19" s="170">
        <f t="shared" si="1"/>
        <v>100</v>
      </c>
      <c r="G19" s="306">
        <v>41107</v>
      </c>
      <c r="H19" s="317"/>
      <c r="I19" s="169"/>
      <c r="J19" s="167"/>
      <c r="K19" s="168" t="s">
        <v>118</v>
      </c>
      <c r="L19" s="318" t="s">
        <v>782</v>
      </c>
      <c r="M19" s="40"/>
      <c r="N19" s="41"/>
      <c r="O19" s="42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</row>
    <row r="20" spans="1:27" s="44" customFormat="1" ht="38.25" outlineLevel="5" x14ac:dyDescent="0.2">
      <c r="A20" s="166">
        <v>18</v>
      </c>
      <c r="B20" s="169" t="s">
        <v>619</v>
      </c>
      <c r="C20" s="170">
        <v>69000</v>
      </c>
      <c r="D20" s="170">
        <v>69000</v>
      </c>
      <c r="E20" s="615">
        <f t="shared" si="0"/>
        <v>0</v>
      </c>
      <c r="F20" s="170">
        <f t="shared" si="1"/>
        <v>100</v>
      </c>
      <c r="G20" s="306">
        <v>40532</v>
      </c>
      <c r="H20" s="317"/>
      <c r="I20" s="169"/>
      <c r="J20" s="167"/>
      <c r="K20" s="168" t="s">
        <v>118</v>
      </c>
      <c r="L20" s="318" t="s">
        <v>782</v>
      </c>
      <c r="M20" s="40"/>
      <c r="N20" s="41"/>
      <c r="O20" s="42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</row>
    <row r="21" spans="1:27" s="44" customFormat="1" ht="38.25" outlineLevel="5" x14ac:dyDescent="0.2">
      <c r="A21" s="862">
        <v>19</v>
      </c>
      <c r="B21" s="517" t="s">
        <v>1169</v>
      </c>
      <c r="C21" s="518">
        <v>56791</v>
      </c>
      <c r="D21" s="518">
        <v>56791</v>
      </c>
      <c r="E21" s="617">
        <f t="shared" si="0"/>
        <v>0</v>
      </c>
      <c r="F21" s="518">
        <f t="shared" si="1"/>
        <v>100</v>
      </c>
      <c r="G21" s="519">
        <v>43097</v>
      </c>
      <c r="H21" s="519">
        <v>44750</v>
      </c>
      <c r="I21" s="535"/>
      <c r="J21" s="535" t="s">
        <v>2013</v>
      </c>
      <c r="K21" s="531" t="s">
        <v>118</v>
      </c>
      <c r="L21" s="869" t="s">
        <v>782</v>
      </c>
      <c r="M21" s="40"/>
      <c r="N21" s="41"/>
      <c r="O21" s="42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</row>
    <row r="22" spans="1:27" s="44" customFormat="1" ht="23.25" customHeight="1" outlineLevel="5" x14ac:dyDescent="0.2">
      <c r="A22" s="862">
        <v>20</v>
      </c>
      <c r="B22" s="520" t="s">
        <v>2007</v>
      </c>
      <c r="C22" s="521">
        <v>51215.97</v>
      </c>
      <c r="D22" s="521">
        <v>51215.97</v>
      </c>
      <c r="E22" s="618">
        <v>0</v>
      </c>
      <c r="F22" s="518">
        <f t="shared" si="1"/>
        <v>100</v>
      </c>
      <c r="G22" s="522">
        <v>44666</v>
      </c>
      <c r="H22" s="522">
        <v>44750</v>
      </c>
      <c r="I22" s="536"/>
      <c r="J22" s="536" t="s">
        <v>2013</v>
      </c>
      <c r="K22" s="532" t="s">
        <v>118</v>
      </c>
      <c r="L22" s="869" t="s">
        <v>782</v>
      </c>
      <c r="M22" s="40"/>
      <c r="N22" s="41"/>
      <c r="O22" s="42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</row>
    <row r="23" spans="1:27" s="44" customFormat="1" ht="30" customHeight="1" outlineLevel="5" x14ac:dyDescent="0.2">
      <c r="A23" s="862">
        <v>21</v>
      </c>
      <c r="B23" s="520" t="s">
        <v>2008</v>
      </c>
      <c r="C23" s="521">
        <v>55504.99</v>
      </c>
      <c r="D23" s="521">
        <v>55504.99</v>
      </c>
      <c r="E23" s="618">
        <v>0</v>
      </c>
      <c r="F23" s="518">
        <f t="shared" si="1"/>
        <v>100</v>
      </c>
      <c r="G23" s="522">
        <v>44666</v>
      </c>
      <c r="H23" s="522">
        <v>44750</v>
      </c>
      <c r="I23" s="536"/>
      <c r="J23" s="536" t="s">
        <v>2013</v>
      </c>
      <c r="K23" s="532" t="s">
        <v>118</v>
      </c>
      <c r="L23" s="869" t="s">
        <v>782</v>
      </c>
      <c r="M23" s="40"/>
      <c r="N23" s="41"/>
      <c r="O23" s="42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</row>
    <row r="24" spans="1:27" s="44" customFormat="1" ht="38.25" outlineLevel="5" x14ac:dyDescent="0.2">
      <c r="A24" s="166">
        <v>22</v>
      </c>
      <c r="B24" s="169" t="s">
        <v>711</v>
      </c>
      <c r="C24" s="170">
        <v>436376.69</v>
      </c>
      <c r="D24" s="170">
        <v>436376.69</v>
      </c>
      <c r="E24" s="615">
        <f t="shared" si="0"/>
        <v>0</v>
      </c>
      <c r="F24" s="170">
        <f t="shared" si="1"/>
        <v>100</v>
      </c>
      <c r="G24" s="306">
        <v>40532</v>
      </c>
      <c r="H24" s="317"/>
      <c r="I24" s="169"/>
      <c r="J24" s="167"/>
      <c r="K24" s="168" t="s">
        <v>118</v>
      </c>
      <c r="L24" s="318" t="s">
        <v>782</v>
      </c>
      <c r="M24" s="40"/>
      <c r="N24" s="41"/>
      <c r="O24" s="42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</row>
    <row r="25" spans="1:27" s="44" customFormat="1" ht="38.25" outlineLevel="5" x14ac:dyDescent="0.2">
      <c r="A25" s="166">
        <v>23</v>
      </c>
      <c r="B25" s="169" t="s">
        <v>711</v>
      </c>
      <c r="C25" s="170">
        <v>436376.7</v>
      </c>
      <c r="D25" s="170">
        <v>436376.7</v>
      </c>
      <c r="E25" s="615">
        <f t="shared" si="0"/>
        <v>0</v>
      </c>
      <c r="F25" s="170">
        <f t="shared" si="1"/>
        <v>100</v>
      </c>
      <c r="G25" s="306">
        <v>40532</v>
      </c>
      <c r="H25" s="317"/>
      <c r="I25" s="169"/>
      <c r="J25" s="167"/>
      <c r="K25" s="168" t="s">
        <v>118</v>
      </c>
      <c r="L25" s="318" t="s">
        <v>782</v>
      </c>
      <c r="M25" s="40"/>
      <c r="N25" s="41"/>
      <c r="O25" s="42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</row>
    <row r="26" spans="1:27" s="44" customFormat="1" ht="38.25" outlineLevel="5" x14ac:dyDescent="0.2">
      <c r="A26" s="166">
        <v>24</v>
      </c>
      <c r="B26" s="169" t="s">
        <v>1170</v>
      </c>
      <c r="C26" s="170">
        <v>100340.16</v>
      </c>
      <c r="D26" s="170">
        <v>100340.16</v>
      </c>
      <c r="E26" s="615">
        <f t="shared" si="0"/>
        <v>0</v>
      </c>
      <c r="F26" s="170">
        <f t="shared" si="1"/>
        <v>100</v>
      </c>
      <c r="G26" s="306">
        <v>36890</v>
      </c>
      <c r="H26" s="317"/>
      <c r="I26" s="169"/>
      <c r="J26" s="167"/>
      <c r="K26" s="168" t="s">
        <v>118</v>
      </c>
      <c r="L26" s="318" t="s">
        <v>782</v>
      </c>
      <c r="M26" s="40"/>
      <c r="N26" s="41"/>
      <c r="O26" s="42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</row>
    <row r="27" spans="1:27" s="44" customFormat="1" ht="38.25" outlineLevel="5" x14ac:dyDescent="0.2">
      <c r="A27" s="166">
        <v>25</v>
      </c>
      <c r="B27" s="169" t="s">
        <v>1171</v>
      </c>
      <c r="C27" s="170">
        <v>59463</v>
      </c>
      <c r="D27" s="170">
        <v>59463</v>
      </c>
      <c r="E27" s="615">
        <f t="shared" si="0"/>
        <v>0</v>
      </c>
      <c r="F27" s="170">
        <f t="shared" si="1"/>
        <v>100</v>
      </c>
      <c r="G27" s="306">
        <v>44193</v>
      </c>
      <c r="H27" s="317"/>
      <c r="I27" s="169"/>
      <c r="J27" s="167"/>
      <c r="K27" s="168" t="s">
        <v>118</v>
      </c>
      <c r="L27" s="318" t="s">
        <v>782</v>
      </c>
      <c r="M27" s="40"/>
      <c r="N27" s="41"/>
      <c r="O27" s="42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</row>
    <row r="28" spans="1:27" s="44" customFormat="1" ht="38.25" outlineLevel="5" x14ac:dyDescent="0.2">
      <c r="A28" s="166">
        <v>26</v>
      </c>
      <c r="B28" s="169" t="s">
        <v>1172</v>
      </c>
      <c r="C28" s="170">
        <v>51353</v>
      </c>
      <c r="D28" s="170">
        <v>51353</v>
      </c>
      <c r="E28" s="615">
        <f t="shared" si="0"/>
        <v>0</v>
      </c>
      <c r="F28" s="170">
        <f t="shared" si="1"/>
        <v>100</v>
      </c>
      <c r="G28" s="306">
        <v>44193</v>
      </c>
      <c r="H28" s="317"/>
      <c r="I28" s="169"/>
      <c r="J28" s="167"/>
      <c r="K28" s="168" t="s">
        <v>118</v>
      </c>
      <c r="L28" s="318" t="s">
        <v>782</v>
      </c>
      <c r="M28" s="40"/>
      <c r="N28" s="41"/>
      <c r="O28" s="42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</row>
    <row r="29" spans="1:27" s="44" customFormat="1" ht="38.25" outlineLevel="5" x14ac:dyDescent="0.2">
      <c r="A29" s="166">
        <v>27</v>
      </c>
      <c r="B29" s="169" t="s">
        <v>1173</v>
      </c>
      <c r="C29" s="170">
        <v>72763</v>
      </c>
      <c r="D29" s="170">
        <v>72673</v>
      </c>
      <c r="E29" s="615">
        <v>0</v>
      </c>
      <c r="F29" s="170">
        <f t="shared" si="1"/>
        <v>99.876310762338008</v>
      </c>
      <c r="G29" s="306">
        <v>44193</v>
      </c>
      <c r="H29" s="317"/>
      <c r="I29" s="169"/>
      <c r="J29" s="167"/>
      <c r="K29" s="168" t="s">
        <v>118</v>
      </c>
      <c r="L29" s="318" t="s">
        <v>782</v>
      </c>
      <c r="M29" s="40"/>
      <c r="N29" s="41"/>
      <c r="O29" s="42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</row>
    <row r="30" spans="1:27" s="44" customFormat="1" ht="38.25" outlineLevel="5" x14ac:dyDescent="0.2">
      <c r="A30" s="166">
        <v>28</v>
      </c>
      <c r="B30" s="169" t="s">
        <v>1174</v>
      </c>
      <c r="C30" s="170">
        <v>76166.67</v>
      </c>
      <c r="D30" s="170">
        <v>76166.67</v>
      </c>
      <c r="E30" s="615">
        <f t="shared" si="0"/>
        <v>0</v>
      </c>
      <c r="F30" s="170">
        <f t="shared" si="1"/>
        <v>100</v>
      </c>
      <c r="G30" s="306">
        <v>44193</v>
      </c>
      <c r="H30" s="317"/>
      <c r="I30" s="169"/>
      <c r="J30" s="167"/>
      <c r="K30" s="168" t="s">
        <v>118</v>
      </c>
      <c r="L30" s="318" t="s">
        <v>782</v>
      </c>
      <c r="M30" s="40"/>
      <c r="N30" s="41"/>
      <c r="O30" s="42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</row>
    <row r="31" spans="1:27" s="44" customFormat="1" ht="38.25" outlineLevel="5" x14ac:dyDescent="0.2">
      <c r="A31" s="166">
        <v>29</v>
      </c>
      <c r="B31" s="169" t="s">
        <v>1175</v>
      </c>
      <c r="C31" s="170">
        <v>83504</v>
      </c>
      <c r="D31" s="170">
        <v>83504</v>
      </c>
      <c r="E31" s="615">
        <f t="shared" si="0"/>
        <v>0</v>
      </c>
      <c r="F31" s="170">
        <f t="shared" si="1"/>
        <v>100</v>
      </c>
      <c r="G31" s="306">
        <v>40262</v>
      </c>
      <c r="H31" s="317"/>
      <c r="I31" s="169"/>
      <c r="J31" s="167"/>
      <c r="K31" s="168" t="s">
        <v>118</v>
      </c>
      <c r="L31" s="318" t="s">
        <v>782</v>
      </c>
      <c r="M31" s="40"/>
      <c r="N31" s="41"/>
      <c r="O31" s="42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</row>
    <row r="32" spans="1:27" s="44" customFormat="1" ht="38.25" outlineLevel="5" x14ac:dyDescent="0.2">
      <c r="A32" s="166">
        <v>30</v>
      </c>
      <c r="B32" s="458" t="s">
        <v>796</v>
      </c>
      <c r="C32" s="459">
        <v>422250</v>
      </c>
      <c r="D32" s="459">
        <v>70375.02</v>
      </c>
      <c r="E32" s="615">
        <f t="shared" si="0"/>
        <v>351874.98</v>
      </c>
      <c r="F32" s="170">
        <f t="shared" si="1"/>
        <v>16.666671403197157</v>
      </c>
      <c r="G32" s="460">
        <v>44559</v>
      </c>
      <c r="H32" s="453"/>
      <c r="I32" s="438"/>
      <c r="J32" s="454"/>
      <c r="K32" s="168" t="s">
        <v>118</v>
      </c>
      <c r="L32" s="318" t="s">
        <v>782</v>
      </c>
      <c r="M32" s="40"/>
      <c r="N32" s="41"/>
      <c r="O32" s="42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</row>
    <row r="33" spans="1:27" s="44" customFormat="1" ht="36.75" customHeight="1" outlineLevel="5" x14ac:dyDescent="0.2">
      <c r="A33" s="166">
        <v>31</v>
      </c>
      <c r="B33" s="458" t="s">
        <v>1992</v>
      </c>
      <c r="C33" s="459">
        <v>113014.52</v>
      </c>
      <c r="D33" s="459">
        <v>45743.94</v>
      </c>
      <c r="E33" s="615">
        <f t="shared" si="0"/>
        <v>67270.58</v>
      </c>
      <c r="F33" s="170">
        <f t="shared" si="1"/>
        <v>40.476161824162062</v>
      </c>
      <c r="G33" s="460">
        <v>43700</v>
      </c>
      <c r="H33" s="453"/>
      <c r="I33" s="438"/>
      <c r="J33" s="454"/>
      <c r="K33" s="455" t="s">
        <v>118</v>
      </c>
      <c r="L33" s="325" t="s">
        <v>782</v>
      </c>
      <c r="M33" s="40"/>
      <c r="N33" s="41"/>
      <c r="O33" s="42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</row>
    <row r="34" spans="1:27" s="44" customFormat="1" ht="36.75" customHeight="1" outlineLevel="5" x14ac:dyDescent="0.2">
      <c r="A34" s="166">
        <v>32</v>
      </c>
      <c r="B34" s="533" t="s">
        <v>2009</v>
      </c>
      <c r="C34" s="534">
        <v>83990</v>
      </c>
      <c r="D34" s="534">
        <v>83990</v>
      </c>
      <c r="E34" s="619">
        <v>0</v>
      </c>
      <c r="F34" s="170">
        <f t="shared" si="1"/>
        <v>100</v>
      </c>
      <c r="G34" s="523">
        <v>44711</v>
      </c>
      <c r="H34" s="524"/>
      <c r="I34" s="525"/>
      <c r="J34" s="526"/>
      <c r="K34" s="527" t="s">
        <v>118</v>
      </c>
      <c r="L34" s="318" t="s">
        <v>782</v>
      </c>
      <c r="M34" s="40"/>
      <c r="N34" s="41"/>
      <c r="O34" s="42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</row>
    <row r="35" spans="1:27" s="44" customFormat="1" ht="36.75" customHeight="1" outlineLevel="5" x14ac:dyDescent="0.2">
      <c r="A35" s="166">
        <v>33</v>
      </c>
      <c r="B35" s="533" t="s">
        <v>2010</v>
      </c>
      <c r="C35" s="534">
        <v>51900</v>
      </c>
      <c r="D35" s="534">
        <v>51900</v>
      </c>
      <c r="E35" s="619">
        <v>0</v>
      </c>
      <c r="F35" s="170">
        <f t="shared" si="1"/>
        <v>100</v>
      </c>
      <c r="G35" s="523">
        <v>44638</v>
      </c>
      <c r="H35" s="524"/>
      <c r="I35" s="525"/>
      <c r="J35" s="526"/>
      <c r="K35" s="527" t="s">
        <v>118</v>
      </c>
      <c r="L35" s="318" t="s">
        <v>782</v>
      </c>
      <c r="M35" s="40"/>
      <c r="N35" s="41"/>
      <c r="O35" s="42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</row>
    <row r="36" spans="1:27" s="44" customFormat="1" ht="36.75" customHeight="1" outlineLevel="5" x14ac:dyDescent="0.2">
      <c r="A36" s="166">
        <v>34</v>
      </c>
      <c r="B36" s="533" t="s">
        <v>2012</v>
      </c>
      <c r="C36" s="534">
        <v>100548</v>
      </c>
      <c r="D36" s="534">
        <v>2793</v>
      </c>
      <c r="E36" s="619">
        <v>97755</v>
      </c>
      <c r="F36" s="170">
        <f t="shared" si="1"/>
        <v>2.7777777777777777</v>
      </c>
      <c r="G36" s="523">
        <v>44694</v>
      </c>
      <c r="H36" s="524"/>
      <c r="I36" s="525"/>
      <c r="J36" s="526"/>
      <c r="K36" s="527" t="s">
        <v>118</v>
      </c>
      <c r="L36" s="318" t="s">
        <v>782</v>
      </c>
      <c r="M36" s="40"/>
      <c r="N36" s="41"/>
      <c r="O36" s="42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</row>
    <row r="37" spans="1:27" s="44" customFormat="1" ht="36.75" customHeight="1" outlineLevel="5" x14ac:dyDescent="0.2">
      <c r="A37" s="862">
        <v>35</v>
      </c>
      <c r="B37" s="520" t="s">
        <v>2106</v>
      </c>
      <c r="C37" s="521">
        <v>53502.67</v>
      </c>
      <c r="D37" s="521">
        <v>53502.67</v>
      </c>
      <c r="E37" s="618">
        <v>0</v>
      </c>
      <c r="F37" s="518">
        <f t="shared" ref="F37" si="2">D37*100 /C37</f>
        <v>100</v>
      </c>
      <c r="G37" s="522">
        <v>44666</v>
      </c>
      <c r="H37" s="522">
        <v>44879</v>
      </c>
      <c r="I37" s="536"/>
      <c r="J37" s="536" t="s">
        <v>2107</v>
      </c>
      <c r="K37" s="532" t="s">
        <v>118</v>
      </c>
      <c r="L37" s="869" t="s">
        <v>2268</v>
      </c>
      <c r="M37" s="40"/>
      <c r="N37" s="41"/>
      <c r="O37" s="42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</row>
    <row r="38" spans="1:27" s="44" customFormat="1" ht="21.75" customHeight="1" outlineLevel="5" thickBot="1" x14ac:dyDescent="0.25">
      <c r="A38" s="331"/>
      <c r="B38" s="332" t="s">
        <v>1797</v>
      </c>
      <c r="C38" s="333">
        <f>SUM(C3:C37)</f>
        <v>11068787.93</v>
      </c>
      <c r="D38" s="333">
        <f>SUM(D3:D37)</f>
        <v>6043797.7300000004</v>
      </c>
      <c r="E38" s="620">
        <f>SUM(E3:E33)</f>
        <v>4927145.1999999993</v>
      </c>
      <c r="F38" s="326"/>
      <c r="G38" s="327"/>
      <c r="H38" s="328"/>
      <c r="I38" s="846"/>
      <c r="J38" s="165"/>
      <c r="K38" s="329"/>
      <c r="L38" s="330"/>
      <c r="M38" s="40"/>
      <c r="N38" s="41"/>
      <c r="O38" s="42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</row>
    <row r="39" spans="1:27" s="44" customFormat="1" ht="21.75" customHeight="1" outlineLevel="5" thickBot="1" x14ac:dyDescent="0.35">
      <c r="A39" s="999" t="s">
        <v>1994</v>
      </c>
      <c r="B39" s="1000"/>
      <c r="C39" s="1000"/>
      <c r="D39" s="1000"/>
      <c r="E39" s="1001"/>
      <c r="F39" s="1000"/>
      <c r="G39" s="1000"/>
      <c r="H39" s="1000"/>
      <c r="I39" s="1002"/>
      <c r="J39" s="1000"/>
      <c r="K39" s="1000"/>
      <c r="L39" s="1003"/>
      <c r="M39" s="40"/>
      <c r="N39" s="41"/>
      <c r="O39" s="42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</row>
    <row r="40" spans="1:27" s="60" customFormat="1" ht="31.5" customHeight="1" x14ac:dyDescent="0.2">
      <c r="A40" s="315">
        <v>1</v>
      </c>
      <c r="B40" s="334" t="s">
        <v>1105</v>
      </c>
      <c r="C40" s="335">
        <v>625666.67000000004</v>
      </c>
      <c r="D40" s="335">
        <v>245052.83</v>
      </c>
      <c r="E40" s="621">
        <f t="shared" ref="E40:E41" si="3">C40-D40</f>
        <v>380613.84000000008</v>
      </c>
      <c r="F40" s="371">
        <f>D40*100 /C40</f>
        <v>39.166674804652772</v>
      </c>
      <c r="G40" s="336">
        <v>43297</v>
      </c>
      <c r="H40" s="335"/>
      <c r="I40" s="334"/>
      <c r="J40" s="337"/>
      <c r="K40" s="338" t="s">
        <v>1106</v>
      </c>
      <c r="L40" s="337" t="s">
        <v>1799</v>
      </c>
      <c r="M40" s="66"/>
      <c r="N40" s="65"/>
      <c r="O40" s="67"/>
      <c r="P40" s="65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</row>
    <row r="41" spans="1:27" s="60" customFormat="1" ht="31.5" customHeight="1" x14ac:dyDescent="0.2">
      <c r="A41" s="457">
        <v>2</v>
      </c>
      <c r="B41" s="458" t="s">
        <v>1993</v>
      </c>
      <c r="C41" s="461">
        <v>50700</v>
      </c>
      <c r="D41" s="461">
        <v>50700</v>
      </c>
      <c r="E41" s="622">
        <f t="shared" si="3"/>
        <v>0</v>
      </c>
      <c r="F41" s="459">
        <v>100</v>
      </c>
      <c r="G41" s="460">
        <v>44554</v>
      </c>
      <c r="H41" s="461"/>
      <c r="I41" s="458"/>
      <c r="J41" s="454"/>
      <c r="K41" s="462" t="s">
        <v>1106</v>
      </c>
      <c r="L41" s="454" t="s">
        <v>1799</v>
      </c>
      <c r="M41" s="66"/>
      <c r="N41" s="65"/>
      <c r="O41" s="67"/>
      <c r="P41" s="65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</row>
    <row r="42" spans="1:27" s="60" customFormat="1" ht="31.5" customHeight="1" thickBot="1" x14ac:dyDescent="0.25">
      <c r="A42" s="339"/>
      <c r="B42" s="340" t="s">
        <v>1798</v>
      </c>
      <c r="C42" s="341">
        <f>SUM(C40:C41)</f>
        <v>676366.67</v>
      </c>
      <c r="D42" s="341">
        <f>SUM(D40:D41)</f>
        <v>295752.82999999996</v>
      </c>
      <c r="E42" s="342">
        <f>C42-D42</f>
        <v>380613.84000000008</v>
      </c>
      <c r="F42" s="304"/>
      <c r="G42" s="305"/>
      <c r="H42" s="343"/>
      <c r="I42" s="299"/>
      <c r="J42" s="179"/>
      <c r="K42" s="344"/>
      <c r="L42" s="179"/>
      <c r="M42" s="66"/>
      <c r="N42" s="65"/>
      <c r="O42" s="67"/>
      <c r="P42" s="65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</row>
    <row r="43" spans="1:27" s="60" customFormat="1" ht="31.5" customHeight="1" thickBot="1" x14ac:dyDescent="0.35">
      <c r="A43" s="1004" t="s">
        <v>849</v>
      </c>
      <c r="B43" s="1005"/>
      <c r="C43" s="1005"/>
      <c r="D43" s="1005"/>
      <c r="E43" s="1005"/>
      <c r="F43" s="1005"/>
      <c r="G43" s="1005"/>
      <c r="H43" s="1005"/>
      <c r="I43" s="1005"/>
      <c r="J43" s="1005"/>
      <c r="K43" s="1005"/>
      <c r="L43" s="1006"/>
      <c r="M43" s="66"/>
      <c r="N43" s="65"/>
      <c r="O43" s="67"/>
      <c r="P43" s="65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</row>
    <row r="44" spans="1:27" s="60" customFormat="1" x14ac:dyDescent="0.2">
      <c r="A44" s="315">
        <v>1</v>
      </c>
      <c r="B44" s="315" t="s">
        <v>427</v>
      </c>
      <c r="C44" s="345">
        <v>248880</v>
      </c>
      <c r="D44" s="345">
        <v>248880</v>
      </c>
      <c r="E44" s="623">
        <f>C44-D44</f>
        <v>0</v>
      </c>
      <c r="F44" s="371">
        <f>D44*100 /C44</f>
        <v>100</v>
      </c>
      <c r="G44" s="346">
        <v>40719</v>
      </c>
      <c r="H44" s="307"/>
      <c r="I44" s="347"/>
      <c r="J44" s="348"/>
      <c r="K44" s="349" t="s">
        <v>849</v>
      </c>
      <c r="L44" s="350" t="s">
        <v>782</v>
      </c>
      <c r="M44" s="65"/>
      <c r="N44" s="65"/>
      <c r="O44" s="65"/>
      <c r="P44" s="65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</row>
    <row r="45" spans="1:27" s="71" customFormat="1" ht="40.5" customHeight="1" x14ac:dyDescent="0.2">
      <c r="A45" s="166">
        <v>2</v>
      </c>
      <c r="B45" s="166" t="s">
        <v>1108</v>
      </c>
      <c r="C45" s="309">
        <v>255102</v>
      </c>
      <c r="D45" s="309">
        <v>255102</v>
      </c>
      <c r="E45" s="623">
        <f t="shared" ref="E45:E49" si="4">C45-D45</f>
        <v>0</v>
      </c>
      <c r="F45" s="371">
        <f t="shared" ref="F45:F46" si="5">D45*100 /C45</f>
        <v>100</v>
      </c>
      <c r="G45" s="309" t="s">
        <v>2090</v>
      </c>
      <c r="H45" s="309"/>
      <c r="I45" s="169" t="s">
        <v>952</v>
      </c>
      <c r="J45" s="167"/>
      <c r="K45" s="318" t="s">
        <v>849</v>
      </c>
      <c r="L45" s="318" t="s">
        <v>782</v>
      </c>
      <c r="M45" s="68"/>
      <c r="N45" s="69"/>
      <c r="O45" s="69"/>
      <c r="P45" s="69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</row>
    <row r="46" spans="1:27" s="71" customFormat="1" ht="42" customHeight="1" x14ac:dyDescent="0.2">
      <c r="A46" s="319">
        <v>3</v>
      </c>
      <c r="B46" s="300" t="s">
        <v>1806</v>
      </c>
      <c r="C46" s="343">
        <v>852333.33</v>
      </c>
      <c r="D46" s="343">
        <v>198854.46</v>
      </c>
      <c r="E46" s="623">
        <f t="shared" si="4"/>
        <v>653478.87</v>
      </c>
      <c r="F46" s="371">
        <f t="shared" si="5"/>
        <v>23.330597666525609</v>
      </c>
      <c r="G46" s="306">
        <v>44308</v>
      </c>
      <c r="H46" s="170"/>
      <c r="I46" s="170" t="s">
        <v>1641</v>
      </c>
      <c r="J46" s="316"/>
      <c r="K46" s="542" t="s">
        <v>849</v>
      </c>
      <c r="L46" s="318" t="s">
        <v>782</v>
      </c>
      <c r="M46" s="68"/>
      <c r="N46" s="69"/>
      <c r="O46" s="69"/>
      <c r="P46" s="69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</row>
    <row r="47" spans="1:27" s="71" customFormat="1" ht="31.5" customHeight="1" x14ac:dyDescent="0.2">
      <c r="A47" s="540">
        <v>4</v>
      </c>
      <c r="B47" s="539" t="s">
        <v>2014</v>
      </c>
      <c r="C47" s="541">
        <v>57044.18</v>
      </c>
      <c r="D47" s="541">
        <v>57044.18</v>
      </c>
      <c r="E47" s="623">
        <v>0</v>
      </c>
      <c r="F47" s="539">
        <v>100</v>
      </c>
      <c r="G47" s="523">
        <v>44594</v>
      </c>
      <c r="H47" s="534"/>
      <c r="I47" s="534"/>
      <c r="J47" s="537"/>
      <c r="K47" s="538" t="s">
        <v>849</v>
      </c>
      <c r="L47" s="528" t="s">
        <v>782</v>
      </c>
      <c r="M47" s="68"/>
      <c r="N47" s="69"/>
      <c r="O47" s="69"/>
      <c r="P47" s="69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</row>
    <row r="48" spans="1:27" s="71" customFormat="1" ht="26.25" customHeight="1" thickBot="1" x14ac:dyDescent="0.25">
      <c r="A48" s="363">
        <v>5</v>
      </c>
      <c r="B48" s="365" t="s">
        <v>2014</v>
      </c>
      <c r="C48" s="335">
        <v>57044.18</v>
      </c>
      <c r="D48" s="335">
        <v>57044.18</v>
      </c>
      <c r="E48" s="623">
        <v>0</v>
      </c>
      <c r="F48" s="377">
        <v>100</v>
      </c>
      <c r="G48" s="523">
        <v>44594</v>
      </c>
      <c r="H48" s="534"/>
      <c r="I48" s="534"/>
      <c r="J48" s="537"/>
      <c r="K48" s="538" t="s">
        <v>849</v>
      </c>
      <c r="L48" s="528" t="s">
        <v>782</v>
      </c>
      <c r="M48" s="68"/>
      <c r="N48" s="69"/>
      <c r="O48" s="69"/>
      <c r="P48" s="69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</row>
    <row r="49" spans="1:27" s="71" customFormat="1" ht="31.5" customHeight="1" thickBot="1" x14ac:dyDescent="0.25">
      <c r="A49" s="171"/>
      <c r="B49" s="351" t="s">
        <v>1798</v>
      </c>
      <c r="C49" s="352">
        <f>SUM(C44:C48)</f>
        <v>1470403.69</v>
      </c>
      <c r="D49" s="352">
        <f>SUM(D44:D48)</f>
        <v>816924.82000000007</v>
      </c>
      <c r="E49" s="624">
        <f t="shared" si="4"/>
        <v>653478.86999999988</v>
      </c>
      <c r="F49" s="172"/>
      <c r="G49" s="173"/>
      <c r="H49" s="173"/>
      <c r="I49" s="174"/>
      <c r="J49" s="175"/>
      <c r="K49" s="175"/>
      <c r="L49" s="176" t="s">
        <v>805</v>
      </c>
      <c r="M49" s="68"/>
      <c r="N49" s="69"/>
      <c r="O49" s="69"/>
      <c r="P49" s="69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</row>
    <row r="50" spans="1:27" s="71" customFormat="1" ht="31.5" customHeight="1" thickBot="1" x14ac:dyDescent="0.35">
      <c r="A50" s="1004" t="s">
        <v>1809</v>
      </c>
      <c r="B50" s="1005"/>
      <c r="C50" s="1005"/>
      <c r="D50" s="1005"/>
      <c r="E50" s="1005"/>
      <c r="F50" s="1005"/>
      <c r="G50" s="1005"/>
      <c r="H50" s="1005"/>
      <c r="I50" s="1005"/>
      <c r="J50" s="1005"/>
      <c r="K50" s="1005"/>
      <c r="L50" s="1006"/>
      <c r="M50" s="68"/>
      <c r="N50" s="69"/>
      <c r="O50" s="69"/>
      <c r="P50" s="69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</row>
    <row r="51" spans="1:27" s="71" customFormat="1" ht="39" customHeight="1" x14ac:dyDescent="0.2">
      <c r="A51" s="315">
        <v>1</v>
      </c>
      <c r="B51" s="463" t="s">
        <v>1800</v>
      </c>
      <c r="C51" s="566">
        <v>330384.28999999998</v>
      </c>
      <c r="D51" s="566">
        <v>311353.65000000002</v>
      </c>
      <c r="E51" s="610">
        <f>C51-D51</f>
        <v>19030.639999999956</v>
      </c>
      <c r="F51" s="566">
        <f>D51*100 /C51</f>
        <v>94.239847179174305</v>
      </c>
      <c r="G51" s="628" t="s">
        <v>805</v>
      </c>
      <c r="H51" s="845">
        <v>44358</v>
      </c>
      <c r="I51" s="464"/>
      <c r="J51" s="465" t="s">
        <v>2089</v>
      </c>
      <c r="K51" s="466" t="s">
        <v>1548</v>
      </c>
      <c r="L51" s="452" t="s">
        <v>1868</v>
      </c>
      <c r="M51" s="68"/>
      <c r="N51" s="69"/>
      <c r="O51" s="69"/>
      <c r="P51" s="69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</row>
    <row r="52" spans="1:27" s="71" customFormat="1" ht="39" customHeight="1" x14ac:dyDescent="0.2">
      <c r="A52" s="567">
        <v>2</v>
      </c>
      <c r="B52" s="831" t="s">
        <v>1602</v>
      </c>
      <c r="C52" s="832">
        <v>401000</v>
      </c>
      <c r="D52" s="832">
        <v>401000</v>
      </c>
      <c r="E52" s="832">
        <f>C52-D52</f>
        <v>0</v>
      </c>
      <c r="F52" s="832">
        <f>D52*100/C52</f>
        <v>100</v>
      </c>
      <c r="G52" s="833">
        <v>40800</v>
      </c>
      <c r="H52" s="833">
        <v>44750</v>
      </c>
      <c r="I52" s="831"/>
      <c r="J52" s="834" t="s">
        <v>2058</v>
      </c>
      <c r="K52" s="835" t="s">
        <v>2057</v>
      </c>
      <c r="L52" s="844" t="s">
        <v>233</v>
      </c>
      <c r="M52" s="68"/>
      <c r="N52" s="69"/>
      <c r="O52" s="69"/>
      <c r="P52" s="69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</row>
    <row r="53" spans="1:27" s="74" customFormat="1" ht="52.5" customHeight="1" x14ac:dyDescent="0.2">
      <c r="A53" s="482">
        <v>3</v>
      </c>
      <c r="B53" s="482" t="s">
        <v>1801</v>
      </c>
      <c r="C53" s="483">
        <v>603500</v>
      </c>
      <c r="D53" s="483">
        <v>151832.9</v>
      </c>
      <c r="E53" s="611">
        <f t="shared" ref="E53:E58" si="6">C53-D53</f>
        <v>451667.1</v>
      </c>
      <c r="F53" s="576">
        <f t="shared" ref="F53:F55" si="7">D53*100 /C53</f>
        <v>25.158724109362055</v>
      </c>
      <c r="G53" s="491" t="s">
        <v>833</v>
      </c>
      <c r="H53" s="489"/>
      <c r="I53" s="495"/>
      <c r="J53" s="496"/>
      <c r="K53" s="497" t="s">
        <v>1548</v>
      </c>
      <c r="L53" s="486" t="s">
        <v>939</v>
      </c>
      <c r="M53" s="72"/>
      <c r="N53" s="72"/>
      <c r="O53" s="72"/>
      <c r="P53" s="72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</row>
    <row r="54" spans="1:27" s="74" customFormat="1" ht="38.25" x14ac:dyDescent="0.2">
      <c r="A54" s="482">
        <v>4</v>
      </c>
      <c r="B54" s="482" t="s">
        <v>435</v>
      </c>
      <c r="C54" s="483">
        <v>363000</v>
      </c>
      <c r="D54" s="483">
        <v>229428.61</v>
      </c>
      <c r="E54" s="611">
        <f t="shared" si="6"/>
        <v>133571.39000000001</v>
      </c>
      <c r="F54" s="576">
        <f t="shared" si="7"/>
        <v>63.203473829201101</v>
      </c>
      <c r="G54" s="491" t="s">
        <v>436</v>
      </c>
      <c r="H54" s="489"/>
      <c r="I54" s="495"/>
      <c r="J54" s="496"/>
      <c r="K54" s="497" t="s">
        <v>1548</v>
      </c>
      <c r="L54" s="486" t="s">
        <v>822</v>
      </c>
      <c r="M54" s="72"/>
      <c r="N54" s="72"/>
      <c r="O54" s="72"/>
      <c r="P54" s="72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</row>
    <row r="55" spans="1:27" s="62" customFormat="1" ht="25.5" x14ac:dyDescent="0.2">
      <c r="A55" s="482">
        <v>5</v>
      </c>
      <c r="B55" s="482" t="s">
        <v>1109</v>
      </c>
      <c r="C55" s="483">
        <v>10000</v>
      </c>
      <c r="D55" s="483">
        <v>10000</v>
      </c>
      <c r="E55" s="611">
        <f t="shared" si="6"/>
        <v>0</v>
      </c>
      <c r="F55" s="576">
        <f t="shared" si="7"/>
        <v>100</v>
      </c>
      <c r="G55" s="629">
        <v>41597</v>
      </c>
      <c r="H55" s="489"/>
      <c r="I55" s="495" t="s">
        <v>805</v>
      </c>
      <c r="J55" s="496" t="s">
        <v>805</v>
      </c>
      <c r="K55" s="497" t="s">
        <v>1548</v>
      </c>
      <c r="L55" s="486" t="s">
        <v>821</v>
      </c>
      <c r="M55" s="75"/>
      <c r="N55" s="75"/>
      <c r="O55" s="75"/>
      <c r="P55" s="75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</row>
    <row r="56" spans="1:27" s="64" customFormat="1" ht="38.450000000000003" customHeight="1" x14ac:dyDescent="0.2">
      <c r="A56" s="482">
        <v>6</v>
      </c>
      <c r="B56" s="482" t="s">
        <v>989</v>
      </c>
      <c r="C56" s="483">
        <v>170000</v>
      </c>
      <c r="D56" s="483">
        <v>53537.5</v>
      </c>
      <c r="E56" s="611">
        <f t="shared" si="6"/>
        <v>116462.5</v>
      </c>
      <c r="F56" s="576">
        <f>D56*100 /C56</f>
        <v>31.492647058823529</v>
      </c>
      <c r="G56" s="491" t="s">
        <v>436</v>
      </c>
      <c r="H56" s="489"/>
      <c r="I56" s="495"/>
      <c r="J56" s="496" t="s">
        <v>988</v>
      </c>
      <c r="K56" s="497" t="s">
        <v>1548</v>
      </c>
      <c r="L56" s="486" t="s">
        <v>822</v>
      </c>
      <c r="M56" s="76"/>
      <c r="N56" s="76"/>
      <c r="O56" s="76"/>
      <c r="P56" s="76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</row>
    <row r="57" spans="1:27" s="97" customFormat="1" ht="25.5" x14ac:dyDescent="0.2">
      <c r="A57" s="482">
        <v>7</v>
      </c>
      <c r="B57" s="482" t="s">
        <v>1110</v>
      </c>
      <c r="C57" s="483">
        <v>297000</v>
      </c>
      <c r="D57" s="483">
        <v>297000</v>
      </c>
      <c r="E57" s="611">
        <f t="shared" si="6"/>
        <v>0</v>
      </c>
      <c r="F57" s="576">
        <f>D57*100 /C57</f>
        <v>100</v>
      </c>
      <c r="G57" s="491" t="s">
        <v>805</v>
      </c>
      <c r="H57" s="489"/>
      <c r="I57" s="495"/>
      <c r="J57" s="496"/>
      <c r="K57" s="497" t="s">
        <v>1548</v>
      </c>
      <c r="L57" s="498" t="s">
        <v>834</v>
      </c>
      <c r="M57" s="99"/>
      <c r="N57" s="99"/>
      <c r="O57" s="99"/>
      <c r="P57" s="99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</row>
    <row r="58" spans="1:27" s="97" customFormat="1" ht="25.5" x14ac:dyDescent="0.2">
      <c r="A58" s="482">
        <v>8</v>
      </c>
      <c r="B58" s="482" t="s">
        <v>1111</v>
      </c>
      <c r="C58" s="483">
        <v>26000</v>
      </c>
      <c r="D58" s="483">
        <v>26000</v>
      </c>
      <c r="E58" s="611">
        <f t="shared" si="6"/>
        <v>0</v>
      </c>
      <c r="F58" s="576">
        <f t="shared" ref="F58" si="8">D58*100 /C58</f>
        <v>100</v>
      </c>
      <c r="G58" s="491" t="s">
        <v>805</v>
      </c>
      <c r="H58" s="489"/>
      <c r="I58" s="495"/>
      <c r="J58" s="496" t="s">
        <v>805</v>
      </c>
      <c r="K58" s="497" t="s">
        <v>1548</v>
      </c>
      <c r="L58" s="486" t="s">
        <v>834</v>
      </c>
      <c r="M58" s="98"/>
      <c r="N58" s="99"/>
      <c r="O58" s="99"/>
      <c r="P58" s="99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</row>
    <row r="59" spans="1:27" s="80" customFormat="1" ht="26.25" customHeight="1" x14ac:dyDescent="0.2">
      <c r="A59" s="1007">
        <v>9</v>
      </c>
      <c r="B59" s="1009" t="s">
        <v>1107</v>
      </c>
      <c r="C59" s="985">
        <v>1496946.78</v>
      </c>
      <c r="D59" s="985">
        <v>1496946.78</v>
      </c>
      <c r="E59" s="983">
        <v>0</v>
      </c>
      <c r="F59" s="981">
        <f>D59*100 /C59</f>
        <v>100</v>
      </c>
      <c r="G59" s="979">
        <v>42305</v>
      </c>
      <c r="H59" s="977"/>
      <c r="I59" s="1009" t="s">
        <v>899</v>
      </c>
      <c r="J59" s="994"/>
      <c r="K59" s="988" t="s">
        <v>1548</v>
      </c>
      <c r="L59" s="988" t="s">
        <v>821</v>
      </c>
      <c r="M59" s="77"/>
      <c r="N59" s="78"/>
      <c r="O59" s="78"/>
      <c r="P59" s="78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</row>
    <row r="60" spans="1:27" s="97" customFormat="1" x14ac:dyDescent="0.2">
      <c r="A60" s="1008"/>
      <c r="B60" s="1010"/>
      <c r="C60" s="982"/>
      <c r="D60" s="982"/>
      <c r="E60" s="984"/>
      <c r="F60" s="982"/>
      <c r="G60" s="980"/>
      <c r="H60" s="978"/>
      <c r="I60" s="1010"/>
      <c r="J60" s="995"/>
      <c r="K60" s="989"/>
      <c r="L60" s="989"/>
      <c r="M60" s="98"/>
      <c r="N60" s="99"/>
      <c r="O60" s="96"/>
      <c r="P60" s="99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</row>
    <row r="61" spans="1:27" s="97" customFormat="1" ht="15" customHeight="1" x14ac:dyDescent="0.2">
      <c r="A61" s="1007">
        <v>10</v>
      </c>
      <c r="B61" s="1009" t="s">
        <v>900</v>
      </c>
      <c r="C61" s="985">
        <v>136281.60000000001</v>
      </c>
      <c r="D61" s="985">
        <v>136281.60000000001</v>
      </c>
      <c r="E61" s="985">
        <v>0</v>
      </c>
      <c r="F61" s="986">
        <f>D61*100 /C61</f>
        <v>100</v>
      </c>
      <c r="G61" s="979">
        <v>42305</v>
      </c>
      <c r="H61" s="990"/>
      <c r="I61" s="992" t="s">
        <v>899</v>
      </c>
      <c r="J61" s="994"/>
      <c r="K61" s="988" t="s">
        <v>1548</v>
      </c>
      <c r="L61" s="988" t="s">
        <v>821</v>
      </c>
      <c r="M61" s="100"/>
      <c r="N61" s="99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</row>
    <row r="62" spans="1:27" s="97" customFormat="1" ht="51.75" customHeight="1" x14ac:dyDescent="0.2">
      <c r="A62" s="1008"/>
      <c r="B62" s="1010"/>
      <c r="C62" s="982"/>
      <c r="D62" s="982"/>
      <c r="E62" s="982"/>
      <c r="F62" s="987"/>
      <c r="G62" s="980"/>
      <c r="H62" s="991"/>
      <c r="I62" s="993"/>
      <c r="J62" s="995"/>
      <c r="K62" s="989"/>
      <c r="L62" s="989"/>
      <c r="M62" s="98"/>
      <c r="N62" s="99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</row>
    <row r="63" spans="1:27" s="97" customFormat="1" ht="59.25" customHeight="1" x14ac:dyDescent="0.2">
      <c r="A63" s="482">
        <v>11</v>
      </c>
      <c r="B63" s="495" t="s">
        <v>901</v>
      </c>
      <c r="C63" s="483">
        <v>1177640</v>
      </c>
      <c r="D63" s="483">
        <v>0</v>
      </c>
      <c r="E63" s="483">
        <v>1177640</v>
      </c>
      <c r="F63" s="609">
        <f>D63*100 /C63</f>
        <v>0</v>
      </c>
      <c r="G63" s="630"/>
      <c r="H63" s="499"/>
      <c r="I63" s="499"/>
      <c r="J63" s="485"/>
      <c r="K63" s="500" t="s">
        <v>1548</v>
      </c>
      <c r="L63" s="500" t="s">
        <v>821</v>
      </c>
      <c r="M63" s="99"/>
      <c r="N63" s="99"/>
      <c r="O63" s="99"/>
      <c r="P63" s="99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</row>
    <row r="64" spans="1:27" s="97" customFormat="1" ht="33.75" customHeight="1" x14ac:dyDescent="0.2">
      <c r="A64" s="586">
        <v>12</v>
      </c>
      <c r="B64" s="501" t="s">
        <v>1867</v>
      </c>
      <c r="C64" s="614">
        <v>22323</v>
      </c>
      <c r="D64" s="614">
        <v>22323</v>
      </c>
      <c r="E64" s="614">
        <f t="shared" ref="E64" si="9">C64-D64</f>
        <v>0</v>
      </c>
      <c r="F64" s="626">
        <f>D64*100/C64</f>
        <v>100</v>
      </c>
      <c r="G64" s="631"/>
      <c r="H64" s="502"/>
      <c r="I64" s="501"/>
      <c r="J64" s="503" t="s">
        <v>2091</v>
      </c>
      <c r="K64" s="504" t="s">
        <v>1548</v>
      </c>
      <c r="L64" s="505" t="s">
        <v>1868</v>
      </c>
      <c r="M64" s="99"/>
      <c r="N64" s="99"/>
      <c r="O64" s="99"/>
      <c r="P64" s="99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</row>
    <row r="65" spans="1:14" s="44" customFormat="1" ht="12.75" hidden="1" customHeight="1" outlineLevel="5" x14ac:dyDescent="0.2">
      <c r="A65" s="482"/>
      <c r="B65" s="482" t="s">
        <v>722</v>
      </c>
      <c r="C65" s="483">
        <v>3428.7</v>
      </c>
      <c r="D65" s="483">
        <v>3428.7</v>
      </c>
      <c r="E65" s="483">
        <f t="shared" ref="E65:E96" si="10">C65-D65</f>
        <v>0</v>
      </c>
      <c r="F65" s="627">
        <f t="shared" ref="F65:F128" si="11">D65*100/C65</f>
        <v>100</v>
      </c>
      <c r="G65" s="491" t="s">
        <v>440</v>
      </c>
      <c r="H65" s="486"/>
      <c r="I65" s="489"/>
      <c r="J65" s="490"/>
      <c r="K65" s="491"/>
      <c r="L65" s="506"/>
      <c r="M65" s="54"/>
      <c r="N65" s="40"/>
    </row>
    <row r="66" spans="1:14" s="27" customFormat="1" ht="12.75" hidden="1" customHeight="1" outlineLevel="5" x14ac:dyDescent="0.2">
      <c r="A66" s="482"/>
      <c r="B66" s="482" t="s">
        <v>723</v>
      </c>
      <c r="C66" s="483">
        <v>6372.6</v>
      </c>
      <c r="D66" s="483">
        <v>6372.6</v>
      </c>
      <c r="E66" s="483">
        <f t="shared" si="10"/>
        <v>0</v>
      </c>
      <c r="F66" s="627">
        <f t="shared" si="11"/>
        <v>100</v>
      </c>
      <c r="G66" s="491" t="s">
        <v>441</v>
      </c>
      <c r="H66" s="486"/>
      <c r="I66" s="489"/>
      <c r="J66" s="490"/>
      <c r="K66" s="491"/>
      <c r="L66" s="506"/>
      <c r="M66" s="32"/>
      <c r="N66" s="26"/>
    </row>
    <row r="67" spans="1:14" s="27" customFormat="1" ht="12.75" hidden="1" customHeight="1" outlineLevel="5" x14ac:dyDescent="0.2">
      <c r="A67" s="493"/>
      <c r="B67" s="482" t="s">
        <v>439</v>
      </c>
      <c r="C67" s="483">
        <v>7939.8</v>
      </c>
      <c r="D67" s="483">
        <v>7939.8</v>
      </c>
      <c r="E67" s="483">
        <f t="shared" si="10"/>
        <v>0</v>
      </c>
      <c r="F67" s="627">
        <f t="shared" si="11"/>
        <v>100</v>
      </c>
      <c r="G67" s="491" t="s">
        <v>437</v>
      </c>
      <c r="H67" s="486"/>
      <c r="I67" s="489"/>
      <c r="J67" s="490"/>
      <c r="K67" s="491"/>
      <c r="L67" s="506"/>
      <c r="M67" s="32"/>
      <c r="N67" s="26"/>
    </row>
    <row r="68" spans="1:14" s="27" customFormat="1" ht="12.75" hidden="1" customHeight="1" outlineLevel="5" x14ac:dyDescent="0.2">
      <c r="A68" s="482"/>
      <c r="B68" s="482" t="s">
        <v>724</v>
      </c>
      <c r="C68" s="483">
        <v>3543</v>
      </c>
      <c r="D68" s="483">
        <v>3543</v>
      </c>
      <c r="E68" s="483">
        <f t="shared" si="10"/>
        <v>0</v>
      </c>
      <c r="F68" s="627">
        <f t="shared" si="11"/>
        <v>100</v>
      </c>
      <c r="G68" s="491" t="s">
        <v>442</v>
      </c>
      <c r="H68" s="486"/>
      <c r="I68" s="489"/>
      <c r="J68" s="490"/>
      <c r="K68" s="491"/>
      <c r="L68" s="506"/>
      <c r="M68" s="32"/>
      <c r="N68" s="26"/>
    </row>
    <row r="69" spans="1:14" s="27" customFormat="1" ht="12.75" hidden="1" customHeight="1" outlineLevel="5" x14ac:dyDescent="0.2">
      <c r="A69" s="482"/>
      <c r="B69" s="482" t="s">
        <v>46</v>
      </c>
      <c r="C69" s="483">
        <v>28900</v>
      </c>
      <c r="D69" s="483">
        <v>28900</v>
      </c>
      <c r="E69" s="483">
        <f t="shared" si="10"/>
        <v>0</v>
      </c>
      <c r="F69" s="627">
        <f t="shared" si="11"/>
        <v>100</v>
      </c>
      <c r="G69" s="491" t="s">
        <v>443</v>
      </c>
      <c r="H69" s="486"/>
      <c r="I69" s="489"/>
      <c r="J69" s="490"/>
      <c r="K69" s="491"/>
      <c r="L69" s="506"/>
      <c r="M69" s="32"/>
      <c r="N69" s="26"/>
    </row>
    <row r="70" spans="1:14" s="27" customFormat="1" ht="12.75" hidden="1" customHeight="1" outlineLevel="5" x14ac:dyDescent="0.2">
      <c r="A70" s="493"/>
      <c r="B70" s="482" t="s">
        <v>444</v>
      </c>
      <c r="C70" s="483">
        <v>11900</v>
      </c>
      <c r="D70" s="483">
        <v>11900</v>
      </c>
      <c r="E70" s="483">
        <f t="shared" si="10"/>
        <v>0</v>
      </c>
      <c r="F70" s="627">
        <f t="shared" si="11"/>
        <v>100</v>
      </c>
      <c r="G70" s="491" t="s">
        <v>445</v>
      </c>
      <c r="H70" s="486"/>
      <c r="I70" s="489"/>
      <c r="J70" s="490"/>
      <c r="K70" s="491"/>
      <c r="L70" s="506"/>
      <c r="M70" s="32"/>
      <c r="N70" s="26"/>
    </row>
    <row r="71" spans="1:14" s="27" customFormat="1" ht="12.75" hidden="1" customHeight="1" outlineLevel="5" x14ac:dyDescent="0.2">
      <c r="A71" s="482"/>
      <c r="B71" s="482" t="s">
        <v>37</v>
      </c>
      <c r="C71" s="483">
        <v>8379.4599999999991</v>
      </c>
      <c r="D71" s="483">
        <v>8379.4599999999991</v>
      </c>
      <c r="E71" s="483">
        <f t="shared" si="10"/>
        <v>0</v>
      </c>
      <c r="F71" s="627">
        <f t="shared" si="11"/>
        <v>100</v>
      </c>
      <c r="G71" s="491" t="s">
        <v>445</v>
      </c>
      <c r="H71" s="486"/>
      <c r="I71" s="489"/>
      <c r="J71" s="490"/>
      <c r="K71" s="491"/>
      <c r="L71" s="506"/>
      <c r="M71" s="32"/>
      <c r="N71" s="26"/>
    </row>
    <row r="72" spans="1:14" s="27" customFormat="1" ht="25.5" hidden="1" customHeight="1" outlineLevel="5" x14ac:dyDescent="0.2">
      <c r="A72" s="482"/>
      <c r="B72" s="482" t="s">
        <v>446</v>
      </c>
      <c r="C72" s="483">
        <v>6604.5</v>
      </c>
      <c r="D72" s="483">
        <v>6604.5</v>
      </c>
      <c r="E72" s="483">
        <f t="shared" si="10"/>
        <v>0</v>
      </c>
      <c r="F72" s="627">
        <f t="shared" si="11"/>
        <v>100</v>
      </c>
      <c r="G72" s="491" t="s">
        <v>447</v>
      </c>
      <c r="H72" s="486"/>
      <c r="I72" s="489"/>
      <c r="J72" s="490"/>
      <c r="K72" s="491"/>
      <c r="L72" s="506"/>
      <c r="M72" s="32"/>
      <c r="N72" s="26"/>
    </row>
    <row r="73" spans="1:14" s="27" customFormat="1" ht="12.75" hidden="1" customHeight="1" outlineLevel="5" x14ac:dyDescent="0.2">
      <c r="A73" s="493"/>
      <c r="B73" s="482" t="s">
        <v>45</v>
      </c>
      <c r="C73" s="483">
        <v>6307</v>
      </c>
      <c r="D73" s="483">
        <v>6307</v>
      </c>
      <c r="E73" s="483">
        <f t="shared" si="10"/>
        <v>0</v>
      </c>
      <c r="F73" s="627">
        <f t="shared" si="11"/>
        <v>100</v>
      </c>
      <c r="G73" s="491" t="s">
        <v>448</v>
      </c>
      <c r="H73" s="486"/>
      <c r="I73" s="489"/>
      <c r="J73" s="490"/>
      <c r="K73" s="491"/>
      <c r="L73" s="506"/>
      <c r="M73" s="32"/>
      <c r="N73" s="26"/>
    </row>
    <row r="74" spans="1:14" s="27" customFormat="1" ht="12.75" hidden="1" customHeight="1" outlineLevel="5" x14ac:dyDescent="0.2">
      <c r="A74" s="482"/>
      <c r="B74" s="482" t="s">
        <v>449</v>
      </c>
      <c r="C74" s="483">
        <v>10293.5</v>
      </c>
      <c r="D74" s="483">
        <v>10293.5</v>
      </c>
      <c r="E74" s="483">
        <f t="shared" si="10"/>
        <v>0</v>
      </c>
      <c r="F74" s="627">
        <f t="shared" si="11"/>
        <v>100</v>
      </c>
      <c r="G74" s="491" t="s">
        <v>450</v>
      </c>
      <c r="H74" s="486"/>
      <c r="I74" s="489"/>
      <c r="J74" s="490"/>
      <c r="K74" s="491"/>
      <c r="L74" s="506"/>
      <c r="M74" s="32"/>
      <c r="N74" s="26"/>
    </row>
    <row r="75" spans="1:14" s="27" customFormat="1" ht="12.75" hidden="1" customHeight="1" outlineLevel="5" x14ac:dyDescent="0.2">
      <c r="A75" s="482"/>
      <c r="B75" s="482" t="s">
        <v>3</v>
      </c>
      <c r="C75" s="483">
        <v>36756.720000000001</v>
      </c>
      <c r="D75" s="483">
        <v>36756.720000000001</v>
      </c>
      <c r="E75" s="483">
        <f t="shared" si="10"/>
        <v>0</v>
      </c>
      <c r="F75" s="627">
        <f t="shared" si="11"/>
        <v>100</v>
      </c>
      <c r="G75" s="491" t="s">
        <v>418</v>
      </c>
      <c r="H75" s="486"/>
      <c r="I75" s="489"/>
      <c r="J75" s="490"/>
      <c r="K75" s="491"/>
      <c r="L75" s="506"/>
      <c r="M75" s="32"/>
      <c r="N75" s="26"/>
    </row>
    <row r="76" spans="1:14" s="27" customFormat="1" ht="25.5" hidden="1" customHeight="1" outlineLevel="5" x14ac:dyDescent="0.2">
      <c r="A76" s="493"/>
      <c r="B76" s="482" t="s">
        <v>451</v>
      </c>
      <c r="C76" s="483">
        <v>56999.94</v>
      </c>
      <c r="D76" s="483">
        <v>52922.04</v>
      </c>
      <c r="E76" s="483">
        <f t="shared" si="10"/>
        <v>4077.9000000000015</v>
      </c>
      <c r="F76" s="627">
        <f t="shared" si="11"/>
        <v>92.845781942928355</v>
      </c>
      <c r="G76" s="491" t="s">
        <v>448</v>
      </c>
      <c r="H76" s="486"/>
      <c r="I76" s="489"/>
      <c r="J76" s="490"/>
      <c r="K76" s="491"/>
      <c r="L76" s="506"/>
      <c r="M76" s="32"/>
      <c r="N76" s="26"/>
    </row>
    <row r="77" spans="1:14" s="27" customFormat="1" ht="12.75" hidden="1" customHeight="1" outlineLevel="5" x14ac:dyDescent="0.2">
      <c r="A77" s="482"/>
      <c r="B77" s="482" t="s">
        <v>452</v>
      </c>
      <c r="C77" s="483">
        <v>15625.21</v>
      </c>
      <c r="D77" s="483">
        <v>15625.21</v>
      </c>
      <c r="E77" s="483">
        <f t="shared" si="10"/>
        <v>0</v>
      </c>
      <c r="F77" s="627">
        <f t="shared" si="11"/>
        <v>100</v>
      </c>
      <c r="G77" s="491" t="s">
        <v>453</v>
      </c>
      <c r="H77" s="486"/>
      <c r="I77" s="489"/>
      <c r="J77" s="490"/>
      <c r="K77" s="491"/>
      <c r="L77" s="506"/>
      <c r="M77" s="32"/>
      <c r="N77" s="26"/>
    </row>
    <row r="78" spans="1:14" s="27" customFormat="1" ht="25.5" hidden="1" customHeight="1" outlineLevel="5" x14ac:dyDescent="0.2">
      <c r="A78" s="482"/>
      <c r="B78" s="482" t="s">
        <v>20</v>
      </c>
      <c r="C78" s="483">
        <v>19362.72</v>
      </c>
      <c r="D78" s="483">
        <v>19362.72</v>
      </c>
      <c r="E78" s="483">
        <f t="shared" si="10"/>
        <v>0</v>
      </c>
      <c r="F78" s="627">
        <f t="shared" si="11"/>
        <v>100</v>
      </c>
      <c r="G78" s="491" t="s">
        <v>454</v>
      </c>
      <c r="H78" s="486"/>
      <c r="I78" s="489"/>
      <c r="J78" s="490"/>
      <c r="K78" s="491"/>
      <c r="L78" s="506"/>
      <c r="M78" s="32"/>
      <c r="N78" s="26"/>
    </row>
    <row r="79" spans="1:14" s="27" customFormat="1" ht="12.75" hidden="1" customHeight="1" outlineLevel="5" x14ac:dyDescent="0.2">
      <c r="A79" s="493"/>
      <c r="B79" s="482" t="s">
        <v>39</v>
      </c>
      <c r="C79" s="483">
        <v>43762.32</v>
      </c>
      <c r="D79" s="483">
        <v>43762.32</v>
      </c>
      <c r="E79" s="483">
        <f t="shared" si="10"/>
        <v>0</v>
      </c>
      <c r="F79" s="627">
        <f t="shared" si="11"/>
        <v>100</v>
      </c>
      <c r="G79" s="491" t="s">
        <v>455</v>
      </c>
      <c r="H79" s="486"/>
      <c r="I79" s="489"/>
      <c r="J79" s="490"/>
      <c r="K79" s="491"/>
      <c r="L79" s="506"/>
      <c r="M79" s="32"/>
      <c r="N79" s="26"/>
    </row>
    <row r="80" spans="1:14" s="27" customFormat="1" ht="12.75" hidden="1" customHeight="1" outlineLevel="5" x14ac:dyDescent="0.2">
      <c r="A80" s="482"/>
      <c r="B80" s="482" t="s">
        <v>725</v>
      </c>
      <c r="C80" s="483">
        <v>6496</v>
      </c>
      <c r="D80" s="483">
        <v>6496</v>
      </c>
      <c r="E80" s="483">
        <f t="shared" si="10"/>
        <v>0</v>
      </c>
      <c r="F80" s="627">
        <f t="shared" si="11"/>
        <v>100</v>
      </c>
      <c r="G80" s="491" t="s">
        <v>456</v>
      </c>
      <c r="H80" s="486"/>
      <c r="I80" s="489"/>
      <c r="J80" s="490"/>
      <c r="K80" s="491"/>
      <c r="L80" s="506"/>
      <c r="M80" s="32"/>
      <c r="N80" s="26"/>
    </row>
    <row r="81" spans="1:14" s="27" customFormat="1" ht="12.75" hidden="1" customHeight="1" outlineLevel="5" x14ac:dyDescent="0.2">
      <c r="A81" s="482"/>
      <c r="B81" s="482" t="s">
        <v>726</v>
      </c>
      <c r="C81" s="483">
        <v>7897.12</v>
      </c>
      <c r="D81" s="483">
        <v>7897.12</v>
      </c>
      <c r="E81" s="483">
        <f t="shared" si="10"/>
        <v>0</v>
      </c>
      <c r="F81" s="627">
        <f t="shared" si="11"/>
        <v>100</v>
      </c>
      <c r="G81" s="491" t="s">
        <v>457</v>
      </c>
      <c r="H81" s="486"/>
      <c r="I81" s="489"/>
      <c r="J81" s="490"/>
      <c r="K81" s="491"/>
      <c r="L81" s="506"/>
      <c r="M81" s="32"/>
      <c r="N81" s="26"/>
    </row>
    <row r="82" spans="1:14" s="27" customFormat="1" ht="12.75" hidden="1" customHeight="1" outlineLevel="5" x14ac:dyDescent="0.2">
      <c r="A82" s="493"/>
      <c r="B82" s="482" t="s">
        <v>458</v>
      </c>
      <c r="C82" s="483">
        <v>5376</v>
      </c>
      <c r="D82" s="483">
        <v>5376</v>
      </c>
      <c r="E82" s="483">
        <f t="shared" si="10"/>
        <v>0</v>
      </c>
      <c r="F82" s="627">
        <f t="shared" si="11"/>
        <v>100</v>
      </c>
      <c r="G82" s="491" t="s">
        <v>459</v>
      </c>
      <c r="H82" s="486"/>
      <c r="I82" s="489"/>
      <c r="J82" s="490"/>
      <c r="K82" s="491"/>
      <c r="L82" s="506"/>
      <c r="M82" s="32"/>
      <c r="N82" s="26"/>
    </row>
    <row r="83" spans="1:14" s="27" customFormat="1" ht="25.5" hidden="1" customHeight="1" outlineLevel="5" x14ac:dyDescent="0.2">
      <c r="A83" s="482"/>
      <c r="B83" s="482" t="s">
        <v>460</v>
      </c>
      <c r="C83" s="483">
        <v>56999.94</v>
      </c>
      <c r="D83" s="483">
        <v>56999.94</v>
      </c>
      <c r="E83" s="483">
        <f t="shared" si="10"/>
        <v>0</v>
      </c>
      <c r="F83" s="627">
        <f t="shared" si="11"/>
        <v>100</v>
      </c>
      <c r="G83" s="491" t="s">
        <v>459</v>
      </c>
      <c r="H83" s="486"/>
      <c r="I83" s="489"/>
      <c r="J83" s="490"/>
      <c r="K83" s="491"/>
      <c r="L83" s="506"/>
      <c r="M83" s="32"/>
      <c r="N83" s="26"/>
    </row>
    <row r="84" spans="1:14" s="27" customFormat="1" ht="12.75" hidden="1" customHeight="1" outlineLevel="5" x14ac:dyDescent="0.2">
      <c r="A84" s="482"/>
      <c r="B84" s="482" t="s">
        <v>17</v>
      </c>
      <c r="C84" s="483">
        <v>11573.12</v>
      </c>
      <c r="D84" s="483">
        <v>11573.12</v>
      </c>
      <c r="E84" s="483">
        <f t="shared" si="10"/>
        <v>0</v>
      </c>
      <c r="F84" s="627">
        <f t="shared" si="11"/>
        <v>100</v>
      </c>
      <c r="G84" s="491" t="s">
        <v>453</v>
      </c>
      <c r="H84" s="486"/>
      <c r="I84" s="489"/>
      <c r="J84" s="490"/>
      <c r="K84" s="491"/>
      <c r="L84" s="506"/>
      <c r="M84" s="32"/>
      <c r="N84" s="26"/>
    </row>
    <row r="85" spans="1:14" s="27" customFormat="1" ht="25.5" hidden="1" customHeight="1" outlineLevel="5" x14ac:dyDescent="0.2">
      <c r="A85" s="493"/>
      <c r="B85" s="482" t="s">
        <v>37</v>
      </c>
      <c r="C85" s="483">
        <v>6985</v>
      </c>
      <c r="D85" s="483">
        <v>6985</v>
      </c>
      <c r="E85" s="483">
        <f t="shared" si="10"/>
        <v>0</v>
      </c>
      <c r="F85" s="627">
        <f t="shared" si="11"/>
        <v>100</v>
      </c>
      <c r="G85" s="491" t="s">
        <v>461</v>
      </c>
      <c r="H85" s="486"/>
      <c r="I85" s="489"/>
      <c r="J85" s="490"/>
      <c r="K85" s="491"/>
      <c r="L85" s="506"/>
      <c r="M85" s="32"/>
      <c r="N85" s="26"/>
    </row>
    <row r="86" spans="1:14" s="27" customFormat="1" ht="12.75" hidden="1" customHeight="1" outlineLevel="5" x14ac:dyDescent="0.2">
      <c r="A86" s="482"/>
      <c r="B86" s="482" t="s">
        <v>727</v>
      </c>
      <c r="C86" s="483">
        <v>21028</v>
      </c>
      <c r="D86" s="483">
        <v>21027.96</v>
      </c>
      <c r="E86" s="483">
        <f t="shared" si="10"/>
        <v>4.0000000000873115E-2</v>
      </c>
      <c r="F86" s="627">
        <f t="shared" si="11"/>
        <v>99.999809777439609</v>
      </c>
      <c r="G86" s="491" t="s">
        <v>462</v>
      </c>
      <c r="H86" s="486"/>
      <c r="I86" s="489"/>
      <c r="J86" s="490"/>
      <c r="K86" s="491"/>
      <c r="L86" s="506"/>
      <c r="M86" s="32"/>
      <c r="N86" s="26"/>
    </row>
    <row r="87" spans="1:14" s="27" customFormat="1" ht="12.75" hidden="1" customHeight="1" outlineLevel="5" x14ac:dyDescent="0.2">
      <c r="A87" s="482"/>
      <c r="B87" s="482" t="s">
        <v>463</v>
      </c>
      <c r="C87" s="483">
        <v>32965</v>
      </c>
      <c r="D87" s="483">
        <v>16220.76</v>
      </c>
      <c r="E87" s="483">
        <f t="shared" si="10"/>
        <v>16744.239999999998</v>
      </c>
      <c r="F87" s="627">
        <f t="shared" si="11"/>
        <v>49.206006370392842</v>
      </c>
      <c r="G87" s="491" t="s">
        <v>464</v>
      </c>
      <c r="H87" s="486"/>
      <c r="I87" s="489"/>
      <c r="J87" s="490"/>
      <c r="K87" s="491"/>
      <c r="L87" s="506"/>
      <c r="M87" s="32"/>
      <c r="N87" s="26"/>
    </row>
    <row r="88" spans="1:14" s="27" customFormat="1" ht="25.5" hidden="1" customHeight="1" outlineLevel="5" x14ac:dyDescent="0.2">
      <c r="A88" s="493"/>
      <c r="B88" s="482" t="s">
        <v>726</v>
      </c>
      <c r="C88" s="483">
        <v>8803.2000000000007</v>
      </c>
      <c r="D88" s="483">
        <v>8803.2000000000007</v>
      </c>
      <c r="E88" s="483">
        <f t="shared" si="10"/>
        <v>0</v>
      </c>
      <c r="F88" s="627">
        <f t="shared" si="11"/>
        <v>100</v>
      </c>
      <c r="G88" s="491" t="s">
        <v>459</v>
      </c>
      <c r="H88" s="486"/>
      <c r="I88" s="489"/>
      <c r="J88" s="490"/>
      <c r="K88" s="491"/>
      <c r="L88" s="506"/>
      <c r="M88" s="32"/>
      <c r="N88" s="26"/>
    </row>
    <row r="89" spans="1:14" s="27" customFormat="1" ht="38.25" hidden="1" customHeight="1" outlineLevel="5" x14ac:dyDescent="0.2">
      <c r="A89" s="482"/>
      <c r="B89" s="482" t="s">
        <v>465</v>
      </c>
      <c r="C89" s="483">
        <v>28980</v>
      </c>
      <c r="D89" s="483">
        <v>13618.2</v>
      </c>
      <c r="E89" s="483">
        <f t="shared" si="10"/>
        <v>15361.8</v>
      </c>
      <c r="F89" s="627">
        <f t="shared" si="11"/>
        <v>46.991718426501038</v>
      </c>
      <c r="G89" s="491" t="s">
        <v>466</v>
      </c>
      <c r="H89" s="486"/>
      <c r="I89" s="489"/>
      <c r="J89" s="490"/>
      <c r="K89" s="491"/>
      <c r="L89" s="506"/>
      <c r="M89" s="32"/>
      <c r="N89" s="26"/>
    </row>
    <row r="90" spans="1:14" s="27" customFormat="1" ht="25.5" hidden="1" customHeight="1" outlineLevel="5" x14ac:dyDescent="0.2">
      <c r="A90" s="482"/>
      <c r="B90" s="482" t="s">
        <v>458</v>
      </c>
      <c r="C90" s="483">
        <v>16800</v>
      </c>
      <c r="D90" s="483">
        <v>16800</v>
      </c>
      <c r="E90" s="483">
        <f t="shared" si="10"/>
        <v>0</v>
      </c>
      <c r="F90" s="627">
        <f t="shared" si="11"/>
        <v>100</v>
      </c>
      <c r="G90" s="491" t="s">
        <v>467</v>
      </c>
      <c r="H90" s="486"/>
      <c r="I90" s="489"/>
      <c r="J90" s="490"/>
      <c r="K90" s="491"/>
      <c r="L90" s="506"/>
      <c r="M90" s="32"/>
      <c r="N90" s="26"/>
    </row>
    <row r="91" spans="1:14" s="27" customFormat="1" ht="12.75" hidden="1" customHeight="1" outlineLevel="5" x14ac:dyDescent="0.2">
      <c r="A91" s="493"/>
      <c r="B91" s="482" t="s">
        <v>468</v>
      </c>
      <c r="C91" s="483">
        <v>17000</v>
      </c>
      <c r="D91" s="483">
        <v>17000</v>
      </c>
      <c r="E91" s="483">
        <f t="shared" si="10"/>
        <v>0</v>
      </c>
      <c r="F91" s="627">
        <f t="shared" si="11"/>
        <v>100</v>
      </c>
      <c r="G91" s="491" t="s">
        <v>466</v>
      </c>
      <c r="H91" s="486"/>
      <c r="I91" s="489"/>
      <c r="J91" s="490"/>
      <c r="K91" s="491"/>
      <c r="L91" s="506"/>
      <c r="M91" s="32"/>
      <c r="N91" s="26"/>
    </row>
    <row r="92" spans="1:14" s="27" customFormat="1" ht="12.75" hidden="1" customHeight="1" outlineLevel="5" x14ac:dyDescent="0.2">
      <c r="A92" s="482"/>
      <c r="B92" s="482" t="s">
        <v>712</v>
      </c>
      <c r="C92" s="483">
        <v>8061.3</v>
      </c>
      <c r="D92" s="483">
        <v>8061.3</v>
      </c>
      <c r="E92" s="483">
        <f t="shared" si="10"/>
        <v>0</v>
      </c>
      <c r="F92" s="627">
        <f t="shared" si="11"/>
        <v>100</v>
      </c>
      <c r="G92" s="491" t="s">
        <v>467</v>
      </c>
      <c r="H92" s="486"/>
      <c r="I92" s="489"/>
      <c r="J92" s="490"/>
      <c r="K92" s="491"/>
      <c r="L92" s="506"/>
      <c r="M92" s="32"/>
      <c r="N92" s="26"/>
    </row>
    <row r="93" spans="1:14" s="27" customFormat="1" ht="12.75" hidden="1" customHeight="1" outlineLevel="5" x14ac:dyDescent="0.2">
      <c r="A93" s="482"/>
      <c r="B93" s="482" t="s">
        <v>469</v>
      </c>
      <c r="C93" s="483">
        <v>15867</v>
      </c>
      <c r="D93" s="483">
        <v>15867</v>
      </c>
      <c r="E93" s="483">
        <f t="shared" si="10"/>
        <v>0</v>
      </c>
      <c r="F93" s="627">
        <f t="shared" si="11"/>
        <v>100</v>
      </c>
      <c r="G93" s="491" t="s">
        <v>470</v>
      </c>
      <c r="H93" s="486"/>
      <c r="I93" s="489"/>
      <c r="J93" s="490"/>
      <c r="K93" s="491"/>
      <c r="L93" s="506"/>
      <c r="M93" s="32"/>
      <c r="N93" s="26"/>
    </row>
    <row r="94" spans="1:14" s="27" customFormat="1" ht="12.75" hidden="1" customHeight="1" outlineLevel="5" x14ac:dyDescent="0.2">
      <c r="A94" s="493"/>
      <c r="B94" s="482" t="s">
        <v>471</v>
      </c>
      <c r="C94" s="483">
        <v>36600</v>
      </c>
      <c r="D94" s="483">
        <v>36600</v>
      </c>
      <c r="E94" s="483">
        <f t="shared" si="10"/>
        <v>0</v>
      </c>
      <c r="F94" s="627">
        <f t="shared" si="11"/>
        <v>100</v>
      </c>
      <c r="G94" s="491" t="s">
        <v>387</v>
      </c>
      <c r="H94" s="486"/>
      <c r="I94" s="489"/>
      <c r="J94" s="490"/>
      <c r="K94" s="491"/>
      <c r="L94" s="506"/>
      <c r="M94" s="32"/>
      <c r="N94" s="26"/>
    </row>
    <row r="95" spans="1:14" s="27" customFormat="1" ht="12.75" hidden="1" customHeight="1" outlineLevel="5" x14ac:dyDescent="0.2">
      <c r="A95" s="482"/>
      <c r="B95" s="482" t="s">
        <v>728</v>
      </c>
      <c r="C95" s="483">
        <v>8892</v>
      </c>
      <c r="D95" s="483">
        <v>8892</v>
      </c>
      <c r="E95" s="483">
        <f t="shared" si="10"/>
        <v>0</v>
      </c>
      <c r="F95" s="627">
        <f t="shared" si="11"/>
        <v>100</v>
      </c>
      <c r="G95" s="491" t="s">
        <v>472</v>
      </c>
      <c r="H95" s="486"/>
      <c r="I95" s="489"/>
      <c r="J95" s="490"/>
      <c r="K95" s="491"/>
      <c r="L95" s="506"/>
      <c r="M95" s="32"/>
      <c r="N95" s="26"/>
    </row>
    <row r="96" spans="1:14" s="27" customFormat="1" ht="12.75" hidden="1" customHeight="1" outlineLevel="5" x14ac:dyDescent="0.2">
      <c r="A96" s="482"/>
      <c r="B96" s="482" t="s">
        <v>473</v>
      </c>
      <c r="C96" s="483">
        <v>6153.28</v>
      </c>
      <c r="D96" s="483">
        <v>6153.28</v>
      </c>
      <c r="E96" s="483">
        <f t="shared" si="10"/>
        <v>0</v>
      </c>
      <c r="F96" s="627">
        <f t="shared" si="11"/>
        <v>100</v>
      </c>
      <c r="G96" s="491" t="s">
        <v>474</v>
      </c>
      <c r="H96" s="486"/>
      <c r="I96" s="489"/>
      <c r="J96" s="490"/>
      <c r="K96" s="491"/>
      <c r="L96" s="506"/>
      <c r="M96" s="32"/>
      <c r="N96" s="26"/>
    </row>
    <row r="97" spans="1:14" s="27" customFormat="1" ht="12.75" hidden="1" customHeight="1" outlineLevel="5" x14ac:dyDescent="0.2">
      <c r="A97" s="493"/>
      <c r="B97" s="482" t="s">
        <v>475</v>
      </c>
      <c r="C97" s="483">
        <v>15458</v>
      </c>
      <c r="D97" s="483">
        <v>15458</v>
      </c>
      <c r="E97" s="483">
        <f t="shared" ref="E97:E160" si="12">C97-D97</f>
        <v>0</v>
      </c>
      <c r="F97" s="627">
        <f t="shared" si="11"/>
        <v>100</v>
      </c>
      <c r="G97" s="491" t="s">
        <v>474</v>
      </c>
      <c r="H97" s="486"/>
      <c r="I97" s="489"/>
      <c r="J97" s="490"/>
      <c r="K97" s="491"/>
      <c r="L97" s="506"/>
      <c r="M97" s="32"/>
      <c r="N97" s="26"/>
    </row>
    <row r="98" spans="1:14" s="27" customFormat="1" ht="12.75" hidden="1" customHeight="1" outlineLevel="5" x14ac:dyDescent="0.2">
      <c r="A98" s="482"/>
      <c r="B98" s="482" t="s">
        <v>729</v>
      </c>
      <c r="C98" s="483">
        <v>26457</v>
      </c>
      <c r="D98" s="483">
        <v>24252.36</v>
      </c>
      <c r="E98" s="483">
        <f t="shared" si="12"/>
        <v>2204.6399999999994</v>
      </c>
      <c r="F98" s="627">
        <f t="shared" si="11"/>
        <v>91.6670824356503</v>
      </c>
      <c r="G98" s="491" t="s">
        <v>476</v>
      </c>
      <c r="H98" s="486"/>
      <c r="I98" s="489"/>
      <c r="J98" s="490"/>
      <c r="K98" s="491"/>
      <c r="L98" s="506"/>
      <c r="M98" s="32"/>
      <c r="N98" s="26"/>
    </row>
    <row r="99" spans="1:14" s="27" customFormat="1" ht="12.75" hidden="1" customHeight="1" outlineLevel="5" x14ac:dyDescent="0.2">
      <c r="A99" s="482"/>
      <c r="B99" s="482" t="s">
        <v>477</v>
      </c>
      <c r="C99" s="483">
        <v>14099.6</v>
      </c>
      <c r="D99" s="483">
        <v>14099.6</v>
      </c>
      <c r="E99" s="483">
        <f t="shared" si="12"/>
        <v>0</v>
      </c>
      <c r="F99" s="627">
        <f t="shared" si="11"/>
        <v>100</v>
      </c>
      <c r="G99" s="491" t="s">
        <v>478</v>
      </c>
      <c r="H99" s="486"/>
      <c r="I99" s="489"/>
      <c r="J99" s="490"/>
      <c r="K99" s="491"/>
      <c r="L99" s="506"/>
      <c r="M99" s="32"/>
      <c r="N99" s="26"/>
    </row>
    <row r="100" spans="1:14" s="27" customFormat="1" ht="12.75" hidden="1" customHeight="1" outlineLevel="5" x14ac:dyDescent="0.2">
      <c r="A100" s="493"/>
      <c r="B100" s="482" t="s">
        <v>479</v>
      </c>
      <c r="C100" s="483">
        <v>58004</v>
      </c>
      <c r="D100" s="483">
        <v>58004</v>
      </c>
      <c r="E100" s="483">
        <f t="shared" si="12"/>
        <v>0</v>
      </c>
      <c r="F100" s="627">
        <f t="shared" si="11"/>
        <v>100</v>
      </c>
      <c r="G100" s="491" t="s">
        <v>480</v>
      </c>
      <c r="H100" s="486"/>
      <c r="I100" s="489"/>
      <c r="J100" s="490"/>
      <c r="K100" s="491"/>
      <c r="L100" s="506"/>
      <c r="M100" s="32"/>
      <c r="N100" s="26"/>
    </row>
    <row r="101" spans="1:14" s="27" customFormat="1" ht="25.5" hidden="1" customHeight="1" outlineLevel="5" x14ac:dyDescent="0.2">
      <c r="A101" s="482"/>
      <c r="B101" s="482" t="s">
        <v>46</v>
      </c>
      <c r="C101" s="483">
        <v>16565.919999999998</v>
      </c>
      <c r="D101" s="483">
        <v>16565.919999999998</v>
      </c>
      <c r="E101" s="483">
        <f t="shared" si="12"/>
        <v>0</v>
      </c>
      <c r="F101" s="627">
        <f t="shared" si="11"/>
        <v>100</v>
      </c>
      <c r="G101" s="491" t="s">
        <v>481</v>
      </c>
      <c r="H101" s="486"/>
      <c r="I101" s="489"/>
      <c r="J101" s="490"/>
      <c r="K101" s="491"/>
      <c r="L101" s="506"/>
      <c r="M101" s="32"/>
      <c r="N101" s="26"/>
    </row>
    <row r="102" spans="1:14" s="27" customFormat="1" ht="25.5" hidden="1" customHeight="1" outlineLevel="5" x14ac:dyDescent="0.2">
      <c r="A102" s="482"/>
      <c r="B102" s="482" t="s">
        <v>482</v>
      </c>
      <c r="C102" s="483">
        <v>6777.9</v>
      </c>
      <c r="D102" s="483">
        <v>6777.9</v>
      </c>
      <c r="E102" s="483">
        <f t="shared" si="12"/>
        <v>0</v>
      </c>
      <c r="F102" s="627">
        <f t="shared" si="11"/>
        <v>100</v>
      </c>
      <c r="G102" s="491" t="s">
        <v>483</v>
      </c>
      <c r="H102" s="486"/>
      <c r="I102" s="489"/>
      <c r="J102" s="490"/>
      <c r="K102" s="491"/>
      <c r="L102" s="506"/>
      <c r="M102" s="32"/>
      <c r="N102" s="26"/>
    </row>
    <row r="103" spans="1:14" s="27" customFormat="1" ht="12.75" hidden="1" customHeight="1" outlineLevel="5" x14ac:dyDescent="0.2">
      <c r="A103" s="493"/>
      <c r="B103" s="482" t="s">
        <v>482</v>
      </c>
      <c r="C103" s="483">
        <v>6777.9</v>
      </c>
      <c r="D103" s="483">
        <v>6777.9</v>
      </c>
      <c r="E103" s="483">
        <f t="shared" si="12"/>
        <v>0</v>
      </c>
      <c r="F103" s="627">
        <f t="shared" si="11"/>
        <v>100</v>
      </c>
      <c r="G103" s="491" t="s">
        <v>483</v>
      </c>
      <c r="H103" s="486"/>
      <c r="I103" s="489"/>
      <c r="J103" s="490"/>
      <c r="K103" s="491"/>
      <c r="L103" s="506"/>
      <c r="M103" s="32"/>
      <c r="N103" s="26"/>
    </row>
    <row r="104" spans="1:14" s="27" customFormat="1" ht="12.75" hidden="1" customHeight="1" outlineLevel="5" x14ac:dyDescent="0.2">
      <c r="A104" s="482"/>
      <c r="B104" s="482" t="s">
        <v>484</v>
      </c>
      <c r="C104" s="483">
        <v>3559.8</v>
      </c>
      <c r="D104" s="483">
        <v>3559.8</v>
      </c>
      <c r="E104" s="483">
        <f t="shared" si="12"/>
        <v>0</v>
      </c>
      <c r="F104" s="627">
        <f t="shared" si="11"/>
        <v>100</v>
      </c>
      <c r="G104" s="491" t="s">
        <v>485</v>
      </c>
      <c r="H104" s="486"/>
      <c r="I104" s="489"/>
      <c r="J104" s="490"/>
      <c r="K104" s="491"/>
      <c r="L104" s="506"/>
      <c r="M104" s="32"/>
      <c r="N104" s="26"/>
    </row>
    <row r="105" spans="1:14" s="27" customFormat="1" ht="12.75" hidden="1" customHeight="1" outlineLevel="5" x14ac:dyDescent="0.2">
      <c r="A105" s="482"/>
      <c r="B105" s="482" t="s">
        <v>486</v>
      </c>
      <c r="C105" s="483">
        <v>6630</v>
      </c>
      <c r="D105" s="483">
        <v>6630</v>
      </c>
      <c r="E105" s="483">
        <f t="shared" si="12"/>
        <v>0</v>
      </c>
      <c r="F105" s="627">
        <f t="shared" si="11"/>
        <v>100</v>
      </c>
      <c r="G105" s="491" t="s">
        <v>485</v>
      </c>
      <c r="H105" s="486"/>
      <c r="I105" s="489"/>
      <c r="J105" s="490"/>
      <c r="K105" s="491"/>
      <c r="L105" s="506"/>
      <c r="M105" s="32"/>
      <c r="N105" s="26"/>
    </row>
    <row r="106" spans="1:14" s="27" customFormat="1" ht="12.75" hidden="1" customHeight="1" outlineLevel="5" x14ac:dyDescent="0.2">
      <c r="A106" s="493"/>
      <c r="B106" s="482" t="s">
        <v>487</v>
      </c>
      <c r="C106" s="483">
        <v>10118.4</v>
      </c>
      <c r="D106" s="483">
        <v>10118.4</v>
      </c>
      <c r="E106" s="483">
        <f t="shared" si="12"/>
        <v>0</v>
      </c>
      <c r="F106" s="627">
        <f t="shared" si="11"/>
        <v>100</v>
      </c>
      <c r="G106" s="491" t="s">
        <v>485</v>
      </c>
      <c r="H106" s="486"/>
      <c r="I106" s="489"/>
      <c r="J106" s="490"/>
      <c r="K106" s="491"/>
      <c r="L106" s="506"/>
      <c r="M106" s="32"/>
      <c r="N106" s="26"/>
    </row>
    <row r="107" spans="1:14" s="27" customFormat="1" ht="12.75" hidden="1" customHeight="1" outlineLevel="5" x14ac:dyDescent="0.2">
      <c r="A107" s="482"/>
      <c r="B107" s="482" t="s">
        <v>488</v>
      </c>
      <c r="C107" s="483">
        <v>8466</v>
      </c>
      <c r="D107" s="483">
        <v>8466</v>
      </c>
      <c r="E107" s="483">
        <f t="shared" si="12"/>
        <v>0</v>
      </c>
      <c r="F107" s="627">
        <f t="shared" si="11"/>
        <v>100</v>
      </c>
      <c r="G107" s="491" t="s">
        <v>485</v>
      </c>
      <c r="H107" s="486"/>
      <c r="I107" s="489"/>
      <c r="J107" s="490"/>
      <c r="K107" s="491"/>
      <c r="L107" s="506"/>
      <c r="M107" s="32"/>
      <c r="N107" s="26"/>
    </row>
    <row r="108" spans="1:14" s="27" customFormat="1" ht="12.75" hidden="1" customHeight="1" outlineLevel="5" x14ac:dyDescent="0.2">
      <c r="A108" s="482"/>
      <c r="B108" s="482" t="s">
        <v>11</v>
      </c>
      <c r="C108" s="483">
        <v>5042.88</v>
      </c>
      <c r="D108" s="483">
        <v>5042.88</v>
      </c>
      <c r="E108" s="483">
        <f t="shared" si="12"/>
        <v>0</v>
      </c>
      <c r="F108" s="627">
        <f t="shared" si="11"/>
        <v>100</v>
      </c>
      <c r="G108" s="491" t="s">
        <v>485</v>
      </c>
      <c r="H108" s="486"/>
      <c r="I108" s="489"/>
      <c r="J108" s="490"/>
      <c r="K108" s="491"/>
      <c r="L108" s="506"/>
      <c r="M108" s="32"/>
      <c r="N108" s="26"/>
    </row>
    <row r="109" spans="1:14" s="27" customFormat="1" ht="12.75" hidden="1" customHeight="1" outlineLevel="5" x14ac:dyDescent="0.2">
      <c r="A109" s="493"/>
      <c r="B109" s="482" t="s">
        <v>489</v>
      </c>
      <c r="C109" s="483">
        <v>45654</v>
      </c>
      <c r="D109" s="483">
        <v>45654</v>
      </c>
      <c r="E109" s="483">
        <f t="shared" si="12"/>
        <v>0</v>
      </c>
      <c r="F109" s="627">
        <f t="shared" si="11"/>
        <v>100</v>
      </c>
      <c r="G109" s="491" t="s">
        <v>490</v>
      </c>
      <c r="H109" s="486"/>
      <c r="I109" s="489"/>
      <c r="J109" s="490"/>
      <c r="K109" s="491"/>
      <c r="L109" s="506"/>
      <c r="M109" s="32"/>
      <c r="N109" s="26"/>
    </row>
    <row r="110" spans="1:14" s="27" customFormat="1" ht="12.75" hidden="1" customHeight="1" outlineLevel="5" x14ac:dyDescent="0.2">
      <c r="A110" s="482"/>
      <c r="B110" s="482" t="s">
        <v>4</v>
      </c>
      <c r="C110" s="483">
        <v>7497</v>
      </c>
      <c r="D110" s="483">
        <v>7497</v>
      </c>
      <c r="E110" s="483">
        <f t="shared" si="12"/>
        <v>0</v>
      </c>
      <c r="F110" s="627">
        <f t="shared" si="11"/>
        <v>100</v>
      </c>
      <c r="G110" s="491" t="s">
        <v>485</v>
      </c>
      <c r="H110" s="486"/>
      <c r="I110" s="489"/>
      <c r="J110" s="490"/>
      <c r="K110" s="491"/>
      <c r="L110" s="506"/>
      <c r="M110" s="32"/>
      <c r="N110" s="26"/>
    </row>
    <row r="111" spans="1:14" s="27" customFormat="1" ht="25.5" hidden="1" customHeight="1" outlineLevel="5" x14ac:dyDescent="0.2">
      <c r="A111" s="482"/>
      <c r="B111" s="482" t="s">
        <v>491</v>
      </c>
      <c r="C111" s="483">
        <v>4284</v>
      </c>
      <c r="D111" s="483">
        <v>4284</v>
      </c>
      <c r="E111" s="483">
        <f t="shared" si="12"/>
        <v>0</v>
      </c>
      <c r="F111" s="627">
        <f t="shared" si="11"/>
        <v>100</v>
      </c>
      <c r="G111" s="491" t="s">
        <v>490</v>
      </c>
      <c r="H111" s="486"/>
      <c r="I111" s="489"/>
      <c r="J111" s="490"/>
      <c r="K111" s="491"/>
      <c r="L111" s="506"/>
      <c r="M111" s="32"/>
      <c r="N111" s="26"/>
    </row>
    <row r="112" spans="1:14" s="27" customFormat="1" ht="12.75" hidden="1" customHeight="1" outlineLevel="5" x14ac:dyDescent="0.2">
      <c r="A112" s="493"/>
      <c r="B112" s="482" t="s">
        <v>492</v>
      </c>
      <c r="C112" s="483">
        <v>4674.66</v>
      </c>
      <c r="D112" s="483">
        <v>4674.66</v>
      </c>
      <c r="E112" s="483">
        <f t="shared" si="12"/>
        <v>0</v>
      </c>
      <c r="F112" s="627">
        <f t="shared" si="11"/>
        <v>100</v>
      </c>
      <c r="G112" s="491" t="s">
        <v>485</v>
      </c>
      <c r="H112" s="486"/>
      <c r="I112" s="489"/>
      <c r="J112" s="490"/>
      <c r="K112" s="491"/>
      <c r="L112" s="506"/>
      <c r="M112" s="32"/>
      <c r="N112" s="26"/>
    </row>
    <row r="113" spans="1:14" s="27" customFormat="1" ht="25.5" hidden="1" customHeight="1" outlineLevel="5" x14ac:dyDescent="0.2">
      <c r="A113" s="482"/>
      <c r="B113" s="482" t="s">
        <v>46</v>
      </c>
      <c r="C113" s="483">
        <v>28791.56</v>
      </c>
      <c r="D113" s="483">
        <v>28791.56</v>
      </c>
      <c r="E113" s="483">
        <f t="shared" si="12"/>
        <v>0</v>
      </c>
      <c r="F113" s="627">
        <f t="shared" si="11"/>
        <v>100</v>
      </c>
      <c r="G113" s="491" t="s">
        <v>493</v>
      </c>
      <c r="H113" s="486"/>
      <c r="I113" s="489"/>
      <c r="J113" s="490"/>
      <c r="K113" s="491"/>
      <c r="L113" s="506"/>
      <c r="M113" s="32"/>
      <c r="N113" s="26"/>
    </row>
    <row r="114" spans="1:14" s="27" customFormat="1" ht="12.75" hidden="1" customHeight="1" outlineLevel="5" x14ac:dyDescent="0.2">
      <c r="A114" s="482"/>
      <c r="B114" s="482" t="s">
        <v>46</v>
      </c>
      <c r="C114" s="483">
        <v>28791.56</v>
      </c>
      <c r="D114" s="483">
        <v>28791.56</v>
      </c>
      <c r="E114" s="483">
        <f t="shared" si="12"/>
        <v>0</v>
      </c>
      <c r="F114" s="627">
        <f t="shared" si="11"/>
        <v>100</v>
      </c>
      <c r="G114" s="491" t="s">
        <v>493</v>
      </c>
      <c r="H114" s="486"/>
      <c r="I114" s="489"/>
      <c r="J114" s="490"/>
      <c r="K114" s="491"/>
      <c r="L114" s="506"/>
      <c r="M114" s="32"/>
      <c r="N114" s="26"/>
    </row>
    <row r="115" spans="1:14" s="27" customFormat="1" ht="12.75" hidden="1" customHeight="1" outlineLevel="5" x14ac:dyDescent="0.2">
      <c r="A115" s="493"/>
      <c r="B115" s="482" t="s">
        <v>715</v>
      </c>
      <c r="C115" s="483">
        <v>5202</v>
      </c>
      <c r="D115" s="483">
        <v>5202</v>
      </c>
      <c r="E115" s="483">
        <f t="shared" si="12"/>
        <v>0</v>
      </c>
      <c r="F115" s="627">
        <f t="shared" si="11"/>
        <v>100</v>
      </c>
      <c r="G115" s="491" t="s">
        <v>494</v>
      </c>
      <c r="H115" s="486"/>
      <c r="I115" s="489"/>
      <c r="J115" s="490"/>
      <c r="K115" s="491"/>
      <c r="L115" s="506"/>
      <c r="M115" s="32"/>
      <c r="N115" s="26"/>
    </row>
    <row r="116" spans="1:14" s="27" customFormat="1" ht="12.75" hidden="1" customHeight="1" outlineLevel="5" x14ac:dyDescent="0.2">
      <c r="A116" s="482"/>
      <c r="B116" s="482" t="s">
        <v>495</v>
      </c>
      <c r="C116" s="483">
        <v>4994</v>
      </c>
      <c r="D116" s="483">
        <v>4994</v>
      </c>
      <c r="E116" s="483">
        <f t="shared" si="12"/>
        <v>0</v>
      </c>
      <c r="F116" s="627">
        <f t="shared" si="11"/>
        <v>100</v>
      </c>
      <c r="G116" s="491" t="s">
        <v>490</v>
      </c>
      <c r="H116" s="486"/>
      <c r="I116" s="489"/>
      <c r="J116" s="490"/>
      <c r="K116" s="491"/>
      <c r="L116" s="506"/>
      <c r="M116" s="32"/>
      <c r="N116" s="26"/>
    </row>
    <row r="117" spans="1:14" s="27" customFormat="1" ht="12.75" hidden="1" customHeight="1" outlineLevel="5" x14ac:dyDescent="0.2">
      <c r="A117" s="482"/>
      <c r="B117" s="482" t="s">
        <v>3</v>
      </c>
      <c r="C117" s="483">
        <v>32579.82</v>
      </c>
      <c r="D117" s="483">
        <v>32579.82</v>
      </c>
      <c r="E117" s="483">
        <f t="shared" si="12"/>
        <v>0</v>
      </c>
      <c r="F117" s="627">
        <f t="shared" si="11"/>
        <v>100</v>
      </c>
      <c r="G117" s="491" t="s">
        <v>496</v>
      </c>
      <c r="H117" s="486"/>
      <c r="I117" s="489"/>
      <c r="J117" s="490"/>
      <c r="K117" s="491"/>
      <c r="L117" s="506"/>
      <c r="M117" s="32"/>
      <c r="N117" s="26"/>
    </row>
    <row r="118" spans="1:14" s="27" customFormat="1" ht="12.75" hidden="1" customHeight="1" outlineLevel="5" x14ac:dyDescent="0.2">
      <c r="A118" s="493"/>
      <c r="B118" s="482" t="s">
        <v>3</v>
      </c>
      <c r="C118" s="483">
        <v>30394.98</v>
      </c>
      <c r="D118" s="483">
        <v>30394.98</v>
      </c>
      <c r="E118" s="483">
        <f t="shared" si="12"/>
        <v>0</v>
      </c>
      <c r="F118" s="627">
        <f t="shared" si="11"/>
        <v>100</v>
      </c>
      <c r="G118" s="491" t="s">
        <v>496</v>
      </c>
      <c r="H118" s="486"/>
      <c r="I118" s="489"/>
      <c r="J118" s="490"/>
      <c r="K118" s="491"/>
      <c r="L118" s="506"/>
      <c r="M118" s="32"/>
      <c r="N118" s="26"/>
    </row>
    <row r="119" spans="1:14" s="27" customFormat="1" ht="12.75" hidden="1" customHeight="1" outlineLevel="5" x14ac:dyDescent="0.2">
      <c r="A119" s="482"/>
      <c r="B119" s="482" t="s">
        <v>497</v>
      </c>
      <c r="C119" s="483">
        <v>7371</v>
      </c>
      <c r="D119" s="483">
        <v>7371</v>
      </c>
      <c r="E119" s="483">
        <f t="shared" si="12"/>
        <v>0</v>
      </c>
      <c r="F119" s="627">
        <f t="shared" si="11"/>
        <v>100</v>
      </c>
      <c r="G119" s="491" t="s">
        <v>498</v>
      </c>
      <c r="H119" s="486"/>
      <c r="I119" s="489"/>
      <c r="J119" s="490"/>
      <c r="K119" s="491"/>
      <c r="L119" s="506"/>
      <c r="M119" s="32"/>
      <c r="N119" s="26"/>
    </row>
    <row r="120" spans="1:14" s="27" customFormat="1" ht="12.75" hidden="1" customHeight="1" outlineLevel="5" x14ac:dyDescent="0.2">
      <c r="A120" s="482"/>
      <c r="B120" s="482" t="s">
        <v>499</v>
      </c>
      <c r="C120" s="483">
        <v>16050</v>
      </c>
      <c r="D120" s="483">
        <v>16050</v>
      </c>
      <c r="E120" s="483">
        <f t="shared" si="12"/>
        <v>0</v>
      </c>
      <c r="F120" s="627">
        <f t="shared" si="11"/>
        <v>100</v>
      </c>
      <c r="G120" s="491" t="s">
        <v>500</v>
      </c>
      <c r="H120" s="486"/>
      <c r="I120" s="489"/>
      <c r="J120" s="490"/>
      <c r="K120" s="491"/>
      <c r="L120" s="506"/>
      <c r="M120" s="32"/>
      <c r="N120" s="26"/>
    </row>
    <row r="121" spans="1:14" s="27" customFormat="1" ht="12.75" hidden="1" customHeight="1" outlineLevel="5" x14ac:dyDescent="0.2">
      <c r="A121" s="493"/>
      <c r="B121" s="482" t="s">
        <v>501</v>
      </c>
      <c r="C121" s="483">
        <v>38970</v>
      </c>
      <c r="D121" s="483">
        <v>38970</v>
      </c>
      <c r="E121" s="483">
        <f t="shared" si="12"/>
        <v>0</v>
      </c>
      <c r="F121" s="627">
        <f t="shared" si="11"/>
        <v>100</v>
      </c>
      <c r="G121" s="491" t="s">
        <v>490</v>
      </c>
      <c r="H121" s="486"/>
      <c r="I121" s="489"/>
      <c r="J121" s="490"/>
      <c r="K121" s="491"/>
      <c r="L121" s="506"/>
      <c r="M121" s="32"/>
      <c r="N121" s="26"/>
    </row>
    <row r="122" spans="1:14" s="27" customFormat="1" ht="12.75" hidden="1" customHeight="1" outlineLevel="5" x14ac:dyDescent="0.2">
      <c r="A122" s="482"/>
      <c r="B122" s="482" t="s">
        <v>502</v>
      </c>
      <c r="C122" s="483">
        <v>6234.8</v>
      </c>
      <c r="D122" s="483">
        <v>6234.8</v>
      </c>
      <c r="E122" s="483">
        <f t="shared" si="12"/>
        <v>0</v>
      </c>
      <c r="F122" s="627">
        <f t="shared" si="11"/>
        <v>100</v>
      </c>
      <c r="G122" s="491" t="s">
        <v>503</v>
      </c>
      <c r="H122" s="486"/>
      <c r="I122" s="489"/>
      <c r="J122" s="490"/>
      <c r="K122" s="491"/>
      <c r="L122" s="506"/>
      <c r="M122" s="32"/>
      <c r="N122" s="26"/>
    </row>
    <row r="123" spans="1:14" s="27" customFormat="1" ht="12.75" hidden="1" customHeight="1" outlineLevel="5" x14ac:dyDescent="0.2">
      <c r="A123" s="482"/>
      <c r="B123" s="482" t="s">
        <v>504</v>
      </c>
      <c r="C123" s="483">
        <v>4626.6000000000004</v>
      </c>
      <c r="D123" s="483">
        <v>4626.6000000000004</v>
      </c>
      <c r="E123" s="483">
        <f t="shared" si="12"/>
        <v>0</v>
      </c>
      <c r="F123" s="627">
        <f t="shared" si="11"/>
        <v>100</v>
      </c>
      <c r="G123" s="491" t="s">
        <v>505</v>
      </c>
      <c r="H123" s="486"/>
      <c r="I123" s="489"/>
      <c r="J123" s="490"/>
      <c r="K123" s="491"/>
      <c r="L123" s="506"/>
      <c r="M123" s="32"/>
      <c r="N123" s="26"/>
    </row>
    <row r="124" spans="1:14" s="27" customFormat="1" ht="25.5" hidden="1" customHeight="1" outlineLevel="5" x14ac:dyDescent="0.2">
      <c r="A124" s="493"/>
      <c r="B124" s="482" t="s">
        <v>504</v>
      </c>
      <c r="C124" s="483">
        <v>4626.6000000000004</v>
      </c>
      <c r="D124" s="483">
        <v>4626.6000000000004</v>
      </c>
      <c r="E124" s="483">
        <f t="shared" si="12"/>
        <v>0</v>
      </c>
      <c r="F124" s="627">
        <f t="shared" si="11"/>
        <v>100</v>
      </c>
      <c r="G124" s="491" t="s">
        <v>505</v>
      </c>
      <c r="H124" s="486"/>
      <c r="I124" s="489"/>
      <c r="J124" s="490"/>
      <c r="K124" s="491"/>
      <c r="L124" s="506"/>
      <c r="M124" s="32"/>
      <c r="N124" s="26"/>
    </row>
    <row r="125" spans="1:14" s="27" customFormat="1" ht="25.5" hidden="1" customHeight="1" outlineLevel="5" x14ac:dyDescent="0.2">
      <c r="A125" s="482"/>
      <c r="B125" s="482" t="s">
        <v>506</v>
      </c>
      <c r="C125" s="483">
        <v>5886.2</v>
      </c>
      <c r="D125" s="483">
        <v>5886.2</v>
      </c>
      <c r="E125" s="483">
        <f t="shared" si="12"/>
        <v>0</v>
      </c>
      <c r="F125" s="627">
        <f t="shared" si="11"/>
        <v>100</v>
      </c>
      <c r="G125" s="491" t="s">
        <v>507</v>
      </c>
      <c r="H125" s="486"/>
      <c r="I125" s="489"/>
      <c r="J125" s="490"/>
      <c r="K125" s="491"/>
      <c r="L125" s="506"/>
      <c r="M125" s="32"/>
      <c r="N125" s="26"/>
    </row>
    <row r="126" spans="1:14" s="27" customFormat="1" ht="25.5" hidden="1" customHeight="1" outlineLevel="5" x14ac:dyDescent="0.2">
      <c r="A126" s="482"/>
      <c r="B126" s="482" t="s">
        <v>508</v>
      </c>
      <c r="C126" s="483">
        <v>5886.2</v>
      </c>
      <c r="D126" s="483">
        <v>5886.2</v>
      </c>
      <c r="E126" s="483">
        <f t="shared" si="12"/>
        <v>0</v>
      </c>
      <c r="F126" s="627">
        <f t="shared" si="11"/>
        <v>100</v>
      </c>
      <c r="G126" s="491" t="s">
        <v>507</v>
      </c>
      <c r="H126" s="486"/>
      <c r="I126" s="489"/>
      <c r="J126" s="490"/>
      <c r="K126" s="491"/>
      <c r="L126" s="506"/>
      <c r="M126" s="32"/>
      <c r="N126" s="26"/>
    </row>
    <row r="127" spans="1:14" s="27" customFormat="1" ht="38.25" hidden="1" customHeight="1" outlineLevel="5" x14ac:dyDescent="0.2">
      <c r="A127" s="493"/>
      <c r="B127" s="482" t="s">
        <v>509</v>
      </c>
      <c r="C127" s="483">
        <v>28052</v>
      </c>
      <c r="D127" s="483">
        <v>28052</v>
      </c>
      <c r="E127" s="483">
        <f t="shared" si="12"/>
        <v>0</v>
      </c>
      <c r="F127" s="627">
        <f t="shared" si="11"/>
        <v>100</v>
      </c>
      <c r="G127" s="491" t="s">
        <v>505</v>
      </c>
      <c r="H127" s="486"/>
      <c r="I127" s="489"/>
      <c r="J127" s="490"/>
      <c r="K127" s="491"/>
      <c r="L127" s="506"/>
      <c r="M127" s="32"/>
      <c r="N127" s="26"/>
    </row>
    <row r="128" spans="1:14" s="27" customFormat="1" ht="38.25" hidden="1" customHeight="1" outlineLevel="5" x14ac:dyDescent="0.2">
      <c r="A128" s="482"/>
      <c r="B128" s="482" t="s">
        <v>510</v>
      </c>
      <c r="C128" s="483">
        <v>5926.2</v>
      </c>
      <c r="D128" s="483">
        <v>5926.2</v>
      </c>
      <c r="E128" s="483">
        <f t="shared" si="12"/>
        <v>0</v>
      </c>
      <c r="F128" s="627">
        <f t="shared" si="11"/>
        <v>100</v>
      </c>
      <c r="G128" s="491" t="s">
        <v>511</v>
      </c>
      <c r="H128" s="486"/>
      <c r="I128" s="489"/>
      <c r="J128" s="490"/>
      <c r="K128" s="491"/>
      <c r="L128" s="506"/>
      <c r="M128" s="32"/>
      <c r="N128" s="26"/>
    </row>
    <row r="129" spans="1:14" s="27" customFormat="1" ht="12.75" hidden="1" customHeight="1" outlineLevel="5" x14ac:dyDescent="0.2">
      <c r="A129" s="482"/>
      <c r="B129" s="482" t="s">
        <v>730</v>
      </c>
      <c r="C129" s="483">
        <v>12712</v>
      </c>
      <c r="D129" s="483">
        <v>12712</v>
      </c>
      <c r="E129" s="483">
        <f t="shared" si="12"/>
        <v>0</v>
      </c>
      <c r="F129" s="627">
        <f t="shared" ref="F129:F192" si="13">D129*100/C129</f>
        <v>100</v>
      </c>
      <c r="G129" s="491" t="s">
        <v>512</v>
      </c>
      <c r="H129" s="486"/>
      <c r="I129" s="489"/>
      <c r="J129" s="490"/>
      <c r="K129" s="491"/>
      <c r="L129" s="506"/>
      <c r="M129" s="32"/>
      <c r="N129" s="26"/>
    </row>
    <row r="130" spans="1:14" s="27" customFormat="1" ht="51" hidden="1" customHeight="1" outlineLevel="5" x14ac:dyDescent="0.2">
      <c r="A130" s="493"/>
      <c r="B130" s="482" t="s">
        <v>513</v>
      </c>
      <c r="C130" s="483">
        <v>19702.5</v>
      </c>
      <c r="D130" s="483">
        <v>19702.5</v>
      </c>
      <c r="E130" s="483">
        <f t="shared" si="12"/>
        <v>0</v>
      </c>
      <c r="F130" s="627">
        <f t="shared" si="13"/>
        <v>100</v>
      </c>
      <c r="G130" s="491" t="s">
        <v>389</v>
      </c>
      <c r="H130" s="486"/>
      <c r="I130" s="489"/>
      <c r="J130" s="490"/>
      <c r="K130" s="491"/>
      <c r="L130" s="506"/>
      <c r="M130" s="32"/>
      <c r="N130" s="26"/>
    </row>
    <row r="131" spans="1:14" s="27" customFormat="1" ht="25.5" hidden="1" customHeight="1" outlineLevel="5" x14ac:dyDescent="0.2">
      <c r="A131" s="482"/>
      <c r="B131" s="482" t="s">
        <v>731</v>
      </c>
      <c r="C131" s="483">
        <v>3180</v>
      </c>
      <c r="D131" s="483">
        <v>3180</v>
      </c>
      <c r="E131" s="483">
        <f t="shared" si="12"/>
        <v>0</v>
      </c>
      <c r="F131" s="627">
        <f t="shared" si="13"/>
        <v>100</v>
      </c>
      <c r="G131" s="491" t="s">
        <v>515</v>
      </c>
      <c r="H131" s="486"/>
      <c r="I131" s="489"/>
      <c r="J131" s="490"/>
      <c r="K131" s="491"/>
      <c r="L131" s="506"/>
      <c r="M131" s="32"/>
      <c r="N131" s="26"/>
    </row>
    <row r="132" spans="1:14" s="27" customFormat="1" ht="38.25" hidden="1" customHeight="1" outlineLevel="5" x14ac:dyDescent="0.2">
      <c r="A132" s="482"/>
      <c r="B132" s="482" t="s">
        <v>731</v>
      </c>
      <c r="C132" s="483">
        <v>3180</v>
      </c>
      <c r="D132" s="483">
        <v>3180</v>
      </c>
      <c r="E132" s="483">
        <f t="shared" si="12"/>
        <v>0</v>
      </c>
      <c r="F132" s="627">
        <f t="shared" si="13"/>
        <v>100</v>
      </c>
      <c r="G132" s="491" t="s">
        <v>515</v>
      </c>
      <c r="H132" s="486"/>
      <c r="I132" s="489"/>
      <c r="J132" s="490"/>
      <c r="K132" s="491"/>
      <c r="L132" s="506"/>
      <c r="M132" s="32"/>
      <c r="N132" s="26"/>
    </row>
    <row r="133" spans="1:14" s="27" customFormat="1" ht="25.5" hidden="1" customHeight="1" outlineLevel="5" x14ac:dyDescent="0.2">
      <c r="A133" s="493"/>
      <c r="B133" s="482" t="s">
        <v>731</v>
      </c>
      <c r="C133" s="483">
        <v>3180</v>
      </c>
      <c r="D133" s="483">
        <v>3180</v>
      </c>
      <c r="E133" s="483">
        <f t="shared" si="12"/>
        <v>0</v>
      </c>
      <c r="F133" s="627">
        <f t="shared" si="13"/>
        <v>100</v>
      </c>
      <c r="G133" s="491" t="s">
        <v>515</v>
      </c>
      <c r="H133" s="486"/>
      <c r="I133" s="489"/>
      <c r="J133" s="490"/>
      <c r="K133" s="491"/>
      <c r="L133" s="506"/>
      <c r="M133" s="32"/>
      <c r="N133" s="26"/>
    </row>
    <row r="134" spans="1:14" s="27" customFormat="1" ht="25.5" hidden="1" customHeight="1" outlineLevel="5" x14ac:dyDescent="0.2">
      <c r="A134" s="482"/>
      <c r="B134" s="482" t="s">
        <v>731</v>
      </c>
      <c r="C134" s="483">
        <v>3180</v>
      </c>
      <c r="D134" s="483">
        <v>3180</v>
      </c>
      <c r="E134" s="483">
        <f t="shared" si="12"/>
        <v>0</v>
      </c>
      <c r="F134" s="627">
        <f t="shared" si="13"/>
        <v>100</v>
      </c>
      <c r="G134" s="491" t="s">
        <v>515</v>
      </c>
      <c r="H134" s="486"/>
      <c r="I134" s="489"/>
      <c r="J134" s="490"/>
      <c r="K134" s="491"/>
      <c r="L134" s="506"/>
      <c r="M134" s="32"/>
      <c r="N134" s="26"/>
    </row>
    <row r="135" spans="1:14" s="27" customFormat="1" ht="25.5" hidden="1" customHeight="1" outlineLevel="5" x14ac:dyDescent="0.2">
      <c r="A135" s="482"/>
      <c r="B135" s="482" t="s">
        <v>516</v>
      </c>
      <c r="C135" s="483">
        <v>11704</v>
      </c>
      <c r="D135" s="483">
        <v>11704</v>
      </c>
      <c r="E135" s="483">
        <f t="shared" si="12"/>
        <v>0</v>
      </c>
      <c r="F135" s="627">
        <f t="shared" si="13"/>
        <v>100</v>
      </c>
      <c r="G135" s="491" t="s">
        <v>515</v>
      </c>
      <c r="H135" s="486"/>
      <c r="I135" s="489"/>
      <c r="J135" s="490"/>
      <c r="K135" s="491"/>
      <c r="L135" s="506"/>
      <c r="M135" s="32"/>
      <c r="N135" s="26"/>
    </row>
    <row r="136" spans="1:14" s="27" customFormat="1" ht="25.5" hidden="1" customHeight="1" outlineLevel="5" x14ac:dyDescent="0.2">
      <c r="A136" s="493"/>
      <c r="B136" s="482" t="s">
        <v>516</v>
      </c>
      <c r="C136" s="483">
        <v>11704</v>
      </c>
      <c r="D136" s="483">
        <v>11704</v>
      </c>
      <c r="E136" s="483">
        <f t="shared" si="12"/>
        <v>0</v>
      </c>
      <c r="F136" s="627">
        <f t="shared" si="13"/>
        <v>100</v>
      </c>
      <c r="G136" s="491" t="s">
        <v>515</v>
      </c>
      <c r="H136" s="486"/>
      <c r="I136" s="489"/>
      <c r="J136" s="490"/>
      <c r="K136" s="491"/>
      <c r="L136" s="506"/>
      <c r="M136" s="32"/>
      <c r="N136" s="26"/>
    </row>
    <row r="137" spans="1:14" s="27" customFormat="1" ht="12.75" hidden="1" customHeight="1" outlineLevel="5" x14ac:dyDescent="0.2">
      <c r="A137" s="482"/>
      <c r="B137" s="482" t="s">
        <v>516</v>
      </c>
      <c r="C137" s="483">
        <v>11704</v>
      </c>
      <c r="D137" s="483">
        <v>11704</v>
      </c>
      <c r="E137" s="483">
        <f t="shared" si="12"/>
        <v>0</v>
      </c>
      <c r="F137" s="627">
        <f t="shared" si="13"/>
        <v>100</v>
      </c>
      <c r="G137" s="491" t="s">
        <v>515</v>
      </c>
      <c r="H137" s="486"/>
      <c r="I137" s="489"/>
      <c r="J137" s="490"/>
      <c r="K137" s="491"/>
      <c r="L137" s="506"/>
      <c r="M137" s="32"/>
      <c r="N137" s="26"/>
    </row>
    <row r="138" spans="1:14" s="27" customFormat="1" ht="12.75" hidden="1" customHeight="1" outlineLevel="5" x14ac:dyDescent="0.2">
      <c r="A138" s="482"/>
      <c r="B138" s="482" t="s">
        <v>516</v>
      </c>
      <c r="C138" s="483">
        <v>11704</v>
      </c>
      <c r="D138" s="483">
        <v>11704</v>
      </c>
      <c r="E138" s="483">
        <f t="shared" si="12"/>
        <v>0</v>
      </c>
      <c r="F138" s="627">
        <f t="shared" si="13"/>
        <v>100</v>
      </c>
      <c r="G138" s="491" t="s">
        <v>515</v>
      </c>
      <c r="H138" s="486"/>
      <c r="I138" s="489"/>
      <c r="J138" s="490"/>
      <c r="K138" s="491"/>
      <c r="L138" s="506"/>
      <c r="M138" s="32"/>
      <c r="N138" s="26"/>
    </row>
    <row r="139" spans="1:14" s="27" customFormat="1" ht="12.75" hidden="1" customHeight="1" outlineLevel="5" x14ac:dyDescent="0.2">
      <c r="A139" s="493"/>
      <c r="B139" s="482" t="s">
        <v>516</v>
      </c>
      <c r="C139" s="483">
        <v>11704</v>
      </c>
      <c r="D139" s="483">
        <v>11704</v>
      </c>
      <c r="E139" s="483">
        <f t="shared" si="12"/>
        <v>0</v>
      </c>
      <c r="F139" s="627">
        <f t="shared" si="13"/>
        <v>100</v>
      </c>
      <c r="G139" s="491" t="s">
        <v>515</v>
      </c>
      <c r="H139" s="486"/>
      <c r="I139" s="489"/>
      <c r="J139" s="490"/>
      <c r="K139" s="491"/>
      <c r="L139" s="506"/>
      <c r="M139" s="32"/>
      <c r="N139" s="26"/>
    </row>
    <row r="140" spans="1:14" s="27" customFormat="1" ht="12.75" hidden="1" customHeight="1" outlineLevel="5" x14ac:dyDescent="0.2">
      <c r="A140" s="482"/>
      <c r="B140" s="482" t="s">
        <v>516</v>
      </c>
      <c r="C140" s="483">
        <v>11704</v>
      </c>
      <c r="D140" s="483">
        <v>11704</v>
      </c>
      <c r="E140" s="483">
        <f t="shared" si="12"/>
        <v>0</v>
      </c>
      <c r="F140" s="627">
        <f t="shared" si="13"/>
        <v>100</v>
      </c>
      <c r="G140" s="491" t="s">
        <v>515</v>
      </c>
      <c r="H140" s="486"/>
      <c r="I140" s="489"/>
      <c r="J140" s="490"/>
      <c r="K140" s="491"/>
      <c r="L140" s="506"/>
      <c r="M140" s="32"/>
      <c r="N140" s="26"/>
    </row>
    <row r="141" spans="1:14" s="27" customFormat="1" ht="12.75" hidden="1" customHeight="1" outlineLevel="5" x14ac:dyDescent="0.2">
      <c r="A141" s="482"/>
      <c r="B141" s="482" t="s">
        <v>517</v>
      </c>
      <c r="C141" s="483">
        <v>61792</v>
      </c>
      <c r="D141" s="483">
        <v>33839.519999999997</v>
      </c>
      <c r="E141" s="483">
        <f t="shared" si="12"/>
        <v>27952.480000000003</v>
      </c>
      <c r="F141" s="627">
        <f t="shared" si="13"/>
        <v>54.763593992749861</v>
      </c>
      <c r="G141" s="491" t="s">
        <v>518</v>
      </c>
      <c r="H141" s="486"/>
      <c r="I141" s="489"/>
      <c r="J141" s="490"/>
      <c r="K141" s="491"/>
      <c r="L141" s="506"/>
      <c r="M141" s="32"/>
      <c r="N141" s="26"/>
    </row>
    <row r="142" spans="1:14" s="27" customFormat="1" ht="12.75" hidden="1" customHeight="1" outlineLevel="5" x14ac:dyDescent="0.2">
      <c r="A142" s="493"/>
      <c r="B142" s="482" t="s">
        <v>519</v>
      </c>
      <c r="C142" s="483">
        <v>15785.42</v>
      </c>
      <c r="D142" s="483">
        <v>15785.42</v>
      </c>
      <c r="E142" s="483">
        <f t="shared" si="12"/>
        <v>0</v>
      </c>
      <c r="F142" s="627">
        <f t="shared" si="13"/>
        <v>100</v>
      </c>
      <c r="G142" s="491" t="s">
        <v>520</v>
      </c>
      <c r="H142" s="486"/>
      <c r="I142" s="489"/>
      <c r="J142" s="490"/>
      <c r="K142" s="491"/>
      <c r="L142" s="506"/>
      <c r="M142" s="32"/>
      <c r="N142" s="26"/>
    </row>
    <row r="143" spans="1:14" s="27" customFormat="1" ht="12.75" hidden="1" customHeight="1" outlineLevel="5" x14ac:dyDescent="0.2">
      <c r="A143" s="482"/>
      <c r="B143" s="482" t="s">
        <v>521</v>
      </c>
      <c r="C143" s="483">
        <v>6000</v>
      </c>
      <c r="D143" s="483">
        <v>6000</v>
      </c>
      <c r="E143" s="483">
        <f t="shared" si="12"/>
        <v>0</v>
      </c>
      <c r="F143" s="627">
        <f t="shared" si="13"/>
        <v>100</v>
      </c>
      <c r="G143" s="491" t="s">
        <v>522</v>
      </c>
      <c r="H143" s="486"/>
      <c r="I143" s="489"/>
      <c r="J143" s="490"/>
      <c r="K143" s="491"/>
      <c r="L143" s="506"/>
      <c r="M143" s="32"/>
      <c r="N143" s="26"/>
    </row>
    <row r="144" spans="1:14" s="27" customFormat="1" ht="51" hidden="1" customHeight="1" outlineLevel="5" x14ac:dyDescent="0.2">
      <c r="A144" s="482"/>
      <c r="B144" s="482" t="s">
        <v>475</v>
      </c>
      <c r="C144" s="483">
        <v>11200</v>
      </c>
      <c r="D144" s="483">
        <v>11200</v>
      </c>
      <c r="E144" s="483">
        <f t="shared" si="12"/>
        <v>0</v>
      </c>
      <c r="F144" s="627">
        <f t="shared" si="13"/>
        <v>100</v>
      </c>
      <c r="G144" s="491" t="s">
        <v>522</v>
      </c>
      <c r="H144" s="486"/>
      <c r="I144" s="489"/>
      <c r="J144" s="490"/>
      <c r="K144" s="491"/>
      <c r="L144" s="506"/>
      <c r="M144" s="32"/>
      <c r="N144" s="26"/>
    </row>
    <row r="145" spans="1:14" s="27" customFormat="1" ht="25.5" hidden="1" customHeight="1" outlineLevel="5" x14ac:dyDescent="0.2">
      <c r="A145" s="493"/>
      <c r="B145" s="482" t="s">
        <v>523</v>
      </c>
      <c r="C145" s="483">
        <v>39001.72</v>
      </c>
      <c r="D145" s="483">
        <v>21822.57</v>
      </c>
      <c r="E145" s="483">
        <f t="shared" si="12"/>
        <v>17179.150000000001</v>
      </c>
      <c r="F145" s="627">
        <f t="shared" si="13"/>
        <v>55.952840028593606</v>
      </c>
      <c r="G145" s="491" t="s">
        <v>522</v>
      </c>
      <c r="H145" s="486"/>
      <c r="I145" s="489"/>
      <c r="J145" s="490"/>
      <c r="K145" s="491"/>
      <c r="L145" s="506"/>
      <c r="M145" s="32"/>
      <c r="N145" s="26"/>
    </row>
    <row r="146" spans="1:14" s="27" customFormat="1" ht="12.75" hidden="1" customHeight="1" outlineLevel="5" x14ac:dyDescent="0.2">
      <c r="A146" s="482"/>
      <c r="B146" s="482" t="s">
        <v>524</v>
      </c>
      <c r="C146" s="483">
        <v>221347.84</v>
      </c>
      <c r="D146" s="483">
        <v>123849.23</v>
      </c>
      <c r="E146" s="483">
        <f t="shared" si="12"/>
        <v>97498.61</v>
      </c>
      <c r="F146" s="627">
        <f t="shared" si="13"/>
        <v>55.952310173887398</v>
      </c>
      <c r="G146" s="491" t="s">
        <v>522</v>
      </c>
      <c r="H146" s="486"/>
      <c r="I146" s="489"/>
      <c r="J146" s="490"/>
      <c r="K146" s="491"/>
      <c r="L146" s="506"/>
      <c r="M146" s="32"/>
      <c r="N146" s="26"/>
    </row>
    <row r="147" spans="1:14" s="27" customFormat="1" ht="25.5" hidden="1" customHeight="1" outlineLevel="5" x14ac:dyDescent="0.2">
      <c r="A147" s="482"/>
      <c r="B147" s="482" t="s">
        <v>525</v>
      </c>
      <c r="C147" s="483">
        <v>9154.51</v>
      </c>
      <c r="D147" s="483">
        <v>9154.51</v>
      </c>
      <c r="E147" s="483">
        <f t="shared" si="12"/>
        <v>0</v>
      </c>
      <c r="F147" s="627">
        <f t="shared" si="13"/>
        <v>100</v>
      </c>
      <c r="G147" s="491" t="s">
        <v>526</v>
      </c>
      <c r="H147" s="486"/>
      <c r="I147" s="489"/>
      <c r="J147" s="490"/>
      <c r="K147" s="491"/>
      <c r="L147" s="506"/>
      <c r="M147" s="32"/>
      <c r="N147" s="26"/>
    </row>
    <row r="148" spans="1:14" s="27" customFormat="1" ht="25.5" hidden="1" customHeight="1" outlineLevel="5" x14ac:dyDescent="0.2">
      <c r="A148" s="493"/>
      <c r="B148" s="482" t="s">
        <v>527</v>
      </c>
      <c r="C148" s="483">
        <v>11000</v>
      </c>
      <c r="D148" s="483">
        <v>11000</v>
      </c>
      <c r="E148" s="483">
        <f t="shared" si="12"/>
        <v>0</v>
      </c>
      <c r="F148" s="627">
        <f t="shared" si="13"/>
        <v>100</v>
      </c>
      <c r="G148" s="491" t="s">
        <v>389</v>
      </c>
      <c r="H148" s="486"/>
      <c r="I148" s="489"/>
      <c r="J148" s="490"/>
      <c r="K148" s="491"/>
      <c r="L148" s="506"/>
      <c r="M148" s="32"/>
      <c r="N148" s="26"/>
    </row>
    <row r="149" spans="1:14" s="27" customFormat="1" ht="25.5" hidden="1" customHeight="1" outlineLevel="5" x14ac:dyDescent="0.2">
      <c r="A149" s="482"/>
      <c r="B149" s="482" t="s">
        <v>528</v>
      </c>
      <c r="C149" s="483">
        <v>3500</v>
      </c>
      <c r="D149" s="483">
        <v>3500</v>
      </c>
      <c r="E149" s="483">
        <f t="shared" si="12"/>
        <v>0</v>
      </c>
      <c r="F149" s="627">
        <f t="shared" si="13"/>
        <v>100</v>
      </c>
      <c r="G149" s="491" t="s">
        <v>389</v>
      </c>
      <c r="H149" s="486"/>
      <c r="I149" s="489"/>
      <c r="J149" s="490"/>
      <c r="K149" s="491"/>
      <c r="L149" s="506"/>
      <c r="M149" s="32"/>
      <c r="N149" s="26"/>
    </row>
    <row r="150" spans="1:14" s="27" customFormat="1" ht="25.5" hidden="1" customHeight="1" outlineLevel="5" x14ac:dyDescent="0.2">
      <c r="A150" s="482"/>
      <c r="B150" s="482" t="s">
        <v>529</v>
      </c>
      <c r="C150" s="483">
        <v>26635</v>
      </c>
      <c r="D150" s="483">
        <v>26635</v>
      </c>
      <c r="E150" s="483">
        <f t="shared" si="12"/>
        <v>0</v>
      </c>
      <c r="F150" s="627">
        <f t="shared" si="13"/>
        <v>100</v>
      </c>
      <c r="G150" s="491" t="s">
        <v>389</v>
      </c>
      <c r="H150" s="486"/>
      <c r="I150" s="489"/>
      <c r="J150" s="490"/>
      <c r="K150" s="491"/>
      <c r="L150" s="506"/>
      <c r="M150" s="32"/>
      <c r="N150" s="26"/>
    </row>
    <row r="151" spans="1:14" s="27" customFormat="1" ht="12.75" hidden="1" customHeight="1" outlineLevel="5" x14ac:dyDescent="0.2">
      <c r="A151" s="493"/>
      <c r="B151" s="482" t="s">
        <v>516</v>
      </c>
      <c r="C151" s="483">
        <v>16636</v>
      </c>
      <c r="D151" s="483">
        <v>16636</v>
      </c>
      <c r="E151" s="483">
        <f t="shared" si="12"/>
        <v>0</v>
      </c>
      <c r="F151" s="627">
        <f t="shared" si="13"/>
        <v>100</v>
      </c>
      <c r="G151" s="491" t="s">
        <v>389</v>
      </c>
      <c r="H151" s="486"/>
      <c r="I151" s="489"/>
      <c r="J151" s="490"/>
      <c r="K151" s="491"/>
      <c r="L151" s="506"/>
      <c r="M151" s="32"/>
      <c r="N151" s="26"/>
    </row>
    <row r="152" spans="1:14" s="27" customFormat="1" ht="12.75" hidden="1" customHeight="1" outlineLevel="5" x14ac:dyDescent="0.2">
      <c r="A152" s="482"/>
      <c r="B152" s="482" t="s">
        <v>20</v>
      </c>
      <c r="C152" s="483">
        <v>20441.82</v>
      </c>
      <c r="D152" s="483">
        <v>20441.82</v>
      </c>
      <c r="E152" s="483">
        <f t="shared" si="12"/>
        <v>0</v>
      </c>
      <c r="F152" s="627">
        <f t="shared" si="13"/>
        <v>100</v>
      </c>
      <c r="G152" s="491" t="s">
        <v>530</v>
      </c>
      <c r="H152" s="486"/>
      <c r="I152" s="489"/>
      <c r="J152" s="490"/>
      <c r="K152" s="491"/>
      <c r="L152" s="506"/>
      <c r="M152" s="32"/>
      <c r="N152" s="26"/>
    </row>
    <row r="153" spans="1:14" s="27" customFormat="1" ht="12.75" hidden="1" customHeight="1" outlineLevel="5" x14ac:dyDescent="0.2">
      <c r="A153" s="482"/>
      <c r="B153" s="482" t="s">
        <v>531</v>
      </c>
      <c r="C153" s="483">
        <v>4600</v>
      </c>
      <c r="D153" s="483">
        <v>4600</v>
      </c>
      <c r="E153" s="483">
        <f t="shared" si="12"/>
        <v>0</v>
      </c>
      <c r="F153" s="627">
        <f t="shared" si="13"/>
        <v>100</v>
      </c>
      <c r="G153" s="491" t="s">
        <v>532</v>
      </c>
      <c r="H153" s="486"/>
      <c r="I153" s="489"/>
      <c r="J153" s="490"/>
      <c r="K153" s="491"/>
      <c r="L153" s="506"/>
      <c r="M153" s="32"/>
      <c r="N153" s="26"/>
    </row>
    <row r="154" spans="1:14" s="27" customFormat="1" ht="12.75" hidden="1" customHeight="1" outlineLevel="5" x14ac:dyDescent="0.2">
      <c r="A154" s="493"/>
      <c r="B154" s="482" t="s">
        <v>533</v>
      </c>
      <c r="C154" s="483">
        <v>21809</v>
      </c>
      <c r="D154" s="483">
        <v>21809</v>
      </c>
      <c r="E154" s="483">
        <f t="shared" si="12"/>
        <v>0</v>
      </c>
      <c r="F154" s="627">
        <f t="shared" si="13"/>
        <v>100</v>
      </c>
      <c r="G154" s="491" t="s">
        <v>534</v>
      </c>
      <c r="H154" s="486"/>
      <c r="I154" s="489"/>
      <c r="J154" s="490"/>
      <c r="K154" s="491"/>
      <c r="L154" s="506"/>
      <c r="M154" s="32"/>
      <c r="N154" s="26"/>
    </row>
    <row r="155" spans="1:14" s="27" customFormat="1" ht="12.75" hidden="1" customHeight="1" outlineLevel="5" x14ac:dyDescent="0.2">
      <c r="A155" s="482"/>
      <c r="B155" s="482" t="s">
        <v>535</v>
      </c>
      <c r="C155" s="483">
        <v>40343</v>
      </c>
      <c r="D155" s="483">
        <v>40343</v>
      </c>
      <c r="E155" s="483">
        <f t="shared" si="12"/>
        <v>0</v>
      </c>
      <c r="F155" s="627">
        <f t="shared" si="13"/>
        <v>100</v>
      </c>
      <c r="G155" s="491" t="s">
        <v>536</v>
      </c>
      <c r="H155" s="486"/>
      <c r="I155" s="489"/>
      <c r="J155" s="490"/>
      <c r="K155" s="491"/>
      <c r="L155" s="506"/>
      <c r="M155" s="32"/>
      <c r="N155" s="26"/>
    </row>
    <row r="156" spans="1:14" s="27" customFormat="1" ht="63.75" hidden="1" customHeight="1" outlineLevel="5" x14ac:dyDescent="0.2">
      <c r="A156" s="482"/>
      <c r="B156" s="482" t="s">
        <v>537</v>
      </c>
      <c r="C156" s="483">
        <v>6500</v>
      </c>
      <c r="D156" s="483">
        <v>6500</v>
      </c>
      <c r="E156" s="483">
        <f t="shared" si="12"/>
        <v>0</v>
      </c>
      <c r="F156" s="627">
        <f t="shared" si="13"/>
        <v>100</v>
      </c>
      <c r="G156" s="491" t="s">
        <v>538</v>
      </c>
      <c r="H156" s="486"/>
      <c r="I156" s="489"/>
      <c r="J156" s="490"/>
      <c r="K156" s="491"/>
      <c r="L156" s="506"/>
      <c r="M156" s="32"/>
      <c r="N156" s="26"/>
    </row>
    <row r="157" spans="1:14" s="27" customFormat="1" ht="63.75" hidden="1" customHeight="1" outlineLevel="5" x14ac:dyDescent="0.2">
      <c r="A157" s="493"/>
      <c r="B157" s="482" t="s">
        <v>539</v>
      </c>
      <c r="C157" s="483">
        <v>3258.47</v>
      </c>
      <c r="D157" s="483">
        <v>3258.47</v>
      </c>
      <c r="E157" s="483">
        <f t="shared" si="12"/>
        <v>0</v>
      </c>
      <c r="F157" s="627">
        <f t="shared" si="13"/>
        <v>100</v>
      </c>
      <c r="G157" s="491" t="s">
        <v>538</v>
      </c>
      <c r="H157" s="486"/>
      <c r="I157" s="489"/>
      <c r="J157" s="490"/>
      <c r="K157" s="491"/>
      <c r="L157" s="506"/>
      <c r="M157" s="32"/>
      <c r="N157" s="26"/>
    </row>
    <row r="158" spans="1:14" s="27" customFormat="1" ht="12.75" hidden="1" customHeight="1" outlineLevel="5" x14ac:dyDescent="0.2">
      <c r="A158" s="482"/>
      <c r="B158" s="482" t="s">
        <v>513</v>
      </c>
      <c r="C158" s="483">
        <v>19702.5</v>
      </c>
      <c r="D158" s="483">
        <v>19702.5</v>
      </c>
      <c r="E158" s="483">
        <f t="shared" si="12"/>
        <v>0</v>
      </c>
      <c r="F158" s="627">
        <f t="shared" si="13"/>
        <v>100</v>
      </c>
      <c r="G158" s="491" t="s">
        <v>389</v>
      </c>
      <c r="H158" s="486"/>
      <c r="I158" s="489"/>
      <c r="J158" s="490"/>
      <c r="K158" s="491"/>
      <c r="L158" s="506"/>
      <c r="M158" s="32"/>
      <c r="N158" s="26"/>
    </row>
    <row r="159" spans="1:14" s="27" customFormat="1" ht="12.75" hidden="1" customHeight="1" outlineLevel="5" x14ac:dyDescent="0.2">
      <c r="A159" s="482"/>
      <c r="B159" s="482" t="s">
        <v>540</v>
      </c>
      <c r="C159" s="483">
        <v>5000</v>
      </c>
      <c r="D159" s="483">
        <v>5000</v>
      </c>
      <c r="E159" s="483">
        <f t="shared" si="12"/>
        <v>0</v>
      </c>
      <c r="F159" s="627">
        <f t="shared" si="13"/>
        <v>100</v>
      </c>
      <c r="G159" s="491" t="s">
        <v>541</v>
      </c>
      <c r="H159" s="486"/>
      <c r="I159" s="489"/>
      <c r="J159" s="490"/>
      <c r="K159" s="491"/>
      <c r="L159" s="506"/>
      <c r="M159" s="32"/>
      <c r="N159" s="26"/>
    </row>
    <row r="160" spans="1:14" s="27" customFormat="1" ht="38.25" hidden="1" customHeight="1" outlineLevel="5" x14ac:dyDescent="0.2">
      <c r="A160" s="493"/>
      <c r="B160" s="482" t="s">
        <v>37</v>
      </c>
      <c r="C160" s="483">
        <v>7416.8</v>
      </c>
      <c r="D160" s="483">
        <v>7416.8</v>
      </c>
      <c r="E160" s="483">
        <f t="shared" si="12"/>
        <v>0</v>
      </c>
      <c r="F160" s="627">
        <f t="shared" si="13"/>
        <v>100</v>
      </c>
      <c r="G160" s="491" t="s">
        <v>542</v>
      </c>
      <c r="H160" s="486"/>
      <c r="I160" s="489"/>
      <c r="J160" s="490" t="s">
        <v>846</v>
      </c>
      <c r="K160" s="491" t="s">
        <v>847</v>
      </c>
      <c r="L160" s="506"/>
      <c r="M160" s="32"/>
      <c r="N160" s="26"/>
    </row>
    <row r="161" spans="1:14" s="27" customFormat="1" ht="25.5" hidden="1" customHeight="1" outlineLevel="5" x14ac:dyDescent="0.2">
      <c r="A161" s="482"/>
      <c r="B161" s="482" t="s">
        <v>543</v>
      </c>
      <c r="C161" s="483">
        <v>49668.22</v>
      </c>
      <c r="D161" s="483">
        <v>49668.22</v>
      </c>
      <c r="E161" s="483">
        <f t="shared" ref="E161:E224" si="14">C161-D161</f>
        <v>0</v>
      </c>
      <c r="F161" s="627">
        <f t="shared" si="13"/>
        <v>100</v>
      </c>
      <c r="G161" s="491" t="s">
        <v>544</v>
      </c>
      <c r="H161" s="486"/>
      <c r="I161" s="489"/>
      <c r="J161" s="490"/>
      <c r="K161" s="491"/>
      <c r="L161" s="506"/>
      <c r="M161" s="32"/>
      <c r="N161" s="26"/>
    </row>
    <row r="162" spans="1:14" s="27" customFormat="1" ht="38.25" hidden="1" customHeight="1" outlineLevel="5" x14ac:dyDescent="0.2">
      <c r="A162" s="482"/>
      <c r="B162" s="482" t="s">
        <v>46</v>
      </c>
      <c r="C162" s="483">
        <v>15910.8</v>
      </c>
      <c r="D162" s="483">
        <v>15910.8</v>
      </c>
      <c r="E162" s="483">
        <f t="shared" si="14"/>
        <v>0</v>
      </c>
      <c r="F162" s="627">
        <f t="shared" si="13"/>
        <v>100</v>
      </c>
      <c r="G162" s="491" t="s">
        <v>545</v>
      </c>
      <c r="H162" s="486"/>
      <c r="I162" s="489"/>
      <c r="J162" s="490"/>
      <c r="K162" s="491"/>
      <c r="L162" s="506"/>
      <c r="M162" s="32"/>
      <c r="N162" s="26"/>
    </row>
    <row r="163" spans="1:14" s="27" customFormat="1" ht="12.75" hidden="1" customHeight="1" outlineLevel="5" x14ac:dyDescent="0.2">
      <c r="A163" s="493"/>
      <c r="B163" s="482" t="s">
        <v>20</v>
      </c>
      <c r="C163" s="483">
        <v>41542.04</v>
      </c>
      <c r="D163" s="483">
        <v>41542.04</v>
      </c>
      <c r="E163" s="483">
        <f t="shared" si="14"/>
        <v>0</v>
      </c>
      <c r="F163" s="627">
        <f t="shared" si="13"/>
        <v>100</v>
      </c>
      <c r="G163" s="491" t="s">
        <v>545</v>
      </c>
      <c r="H163" s="486"/>
      <c r="I163" s="489"/>
      <c r="J163" s="490"/>
      <c r="K163" s="491"/>
      <c r="L163" s="506"/>
      <c r="M163" s="32"/>
      <c r="N163" s="26"/>
    </row>
    <row r="164" spans="1:14" s="27" customFormat="1" ht="12.75" hidden="1" customHeight="1" outlineLevel="5" x14ac:dyDescent="0.2">
      <c r="A164" s="482"/>
      <c r="B164" s="482" t="s">
        <v>514</v>
      </c>
      <c r="C164" s="483">
        <v>3180</v>
      </c>
      <c r="D164" s="483">
        <v>3180</v>
      </c>
      <c r="E164" s="483">
        <f t="shared" si="14"/>
        <v>0</v>
      </c>
      <c r="F164" s="627">
        <f t="shared" si="13"/>
        <v>100</v>
      </c>
      <c r="G164" s="491" t="s">
        <v>515</v>
      </c>
      <c r="H164" s="486"/>
      <c r="I164" s="489"/>
      <c r="J164" s="490"/>
      <c r="K164" s="491"/>
      <c r="L164" s="506"/>
      <c r="M164" s="32"/>
      <c r="N164" s="26"/>
    </row>
    <row r="165" spans="1:14" s="27" customFormat="1" ht="12.75" hidden="1" customHeight="1" outlineLevel="5" x14ac:dyDescent="0.2">
      <c r="A165" s="482"/>
      <c r="B165" s="482" t="s">
        <v>46</v>
      </c>
      <c r="C165" s="483">
        <v>25814.63</v>
      </c>
      <c r="D165" s="483">
        <v>25814.63</v>
      </c>
      <c r="E165" s="483">
        <f t="shared" si="14"/>
        <v>0</v>
      </c>
      <c r="F165" s="627">
        <f t="shared" si="13"/>
        <v>100</v>
      </c>
      <c r="G165" s="491" t="s">
        <v>546</v>
      </c>
      <c r="H165" s="486"/>
      <c r="I165" s="489"/>
      <c r="J165" s="490"/>
      <c r="K165" s="491"/>
      <c r="L165" s="506"/>
      <c r="M165" s="32"/>
      <c r="N165" s="26"/>
    </row>
    <row r="166" spans="1:14" s="27" customFormat="1" ht="25.5" hidden="1" customHeight="1" outlineLevel="5" x14ac:dyDescent="0.2">
      <c r="A166" s="493"/>
      <c r="B166" s="482" t="s">
        <v>20</v>
      </c>
      <c r="C166" s="483">
        <v>22538.6</v>
      </c>
      <c r="D166" s="483">
        <v>22538.6</v>
      </c>
      <c r="E166" s="483">
        <f t="shared" si="14"/>
        <v>0</v>
      </c>
      <c r="F166" s="627">
        <f t="shared" si="13"/>
        <v>100</v>
      </c>
      <c r="G166" s="491" t="s">
        <v>547</v>
      </c>
      <c r="H166" s="486"/>
      <c r="I166" s="489"/>
      <c r="J166" s="490"/>
      <c r="K166" s="491"/>
      <c r="L166" s="506"/>
      <c r="M166" s="32"/>
      <c r="N166" s="26"/>
    </row>
    <row r="167" spans="1:14" s="27" customFormat="1" ht="12.75" hidden="1" customHeight="1" outlineLevel="5" x14ac:dyDescent="0.2">
      <c r="A167" s="482"/>
      <c r="B167" s="482" t="s">
        <v>20</v>
      </c>
      <c r="C167" s="483">
        <v>24921</v>
      </c>
      <c r="D167" s="483">
        <v>24921</v>
      </c>
      <c r="E167" s="483">
        <f t="shared" si="14"/>
        <v>0</v>
      </c>
      <c r="F167" s="627">
        <f t="shared" si="13"/>
        <v>100</v>
      </c>
      <c r="G167" s="491" t="s">
        <v>548</v>
      </c>
      <c r="H167" s="486"/>
      <c r="I167" s="489"/>
      <c r="J167" s="490"/>
      <c r="K167" s="491"/>
      <c r="L167" s="506"/>
      <c r="M167" s="32"/>
      <c r="N167" s="26"/>
    </row>
    <row r="168" spans="1:14" s="85" customFormat="1" ht="12.75" hidden="1" customHeight="1" outlineLevel="5" x14ac:dyDescent="0.2">
      <c r="A168" s="482"/>
      <c r="B168" s="482" t="s">
        <v>20</v>
      </c>
      <c r="C168" s="483">
        <v>44417.94</v>
      </c>
      <c r="D168" s="483">
        <v>44417.94</v>
      </c>
      <c r="E168" s="483">
        <f t="shared" si="14"/>
        <v>0</v>
      </c>
      <c r="F168" s="627">
        <f t="shared" si="13"/>
        <v>100</v>
      </c>
      <c r="G168" s="491" t="s">
        <v>549</v>
      </c>
      <c r="H168" s="486"/>
      <c r="I168" s="489"/>
      <c r="J168" s="490"/>
      <c r="K168" s="491"/>
      <c r="L168" s="506"/>
      <c r="M168" s="83"/>
      <c r="N168" s="84"/>
    </row>
    <row r="169" spans="1:14" s="27" customFormat="1" ht="12.75" hidden="1" customHeight="1" outlineLevel="5" x14ac:dyDescent="0.2">
      <c r="A169" s="493"/>
      <c r="B169" s="482" t="s">
        <v>20</v>
      </c>
      <c r="C169" s="483">
        <v>22063.54</v>
      </c>
      <c r="D169" s="483">
        <v>22063.54</v>
      </c>
      <c r="E169" s="483">
        <f t="shared" si="14"/>
        <v>0</v>
      </c>
      <c r="F169" s="627">
        <f t="shared" si="13"/>
        <v>100</v>
      </c>
      <c r="G169" s="491" t="s">
        <v>546</v>
      </c>
      <c r="H169" s="486"/>
      <c r="I169" s="489"/>
      <c r="J169" s="490"/>
      <c r="K169" s="491"/>
      <c r="L169" s="506"/>
      <c r="M169" s="32"/>
      <c r="N169" s="26"/>
    </row>
    <row r="170" spans="1:14" s="27" customFormat="1" ht="12.75" hidden="1" customHeight="1" outlineLevel="5" x14ac:dyDescent="0.2">
      <c r="A170" s="482"/>
      <c r="B170" s="482" t="s">
        <v>20</v>
      </c>
      <c r="C170" s="483">
        <v>36685.32</v>
      </c>
      <c r="D170" s="483">
        <v>36685.32</v>
      </c>
      <c r="E170" s="483">
        <f t="shared" si="14"/>
        <v>0</v>
      </c>
      <c r="F170" s="627">
        <f t="shared" si="13"/>
        <v>100</v>
      </c>
      <c r="G170" s="491" t="s">
        <v>545</v>
      </c>
      <c r="H170" s="486"/>
      <c r="I170" s="489"/>
      <c r="J170" s="490"/>
      <c r="K170" s="491"/>
      <c r="L170" s="506"/>
      <c r="M170" s="32"/>
      <c r="N170" s="26"/>
    </row>
    <row r="171" spans="1:14" s="27" customFormat="1" ht="12.75" hidden="1" customHeight="1" outlineLevel="5" x14ac:dyDescent="0.2">
      <c r="A171" s="482"/>
      <c r="B171" s="482" t="s">
        <v>20</v>
      </c>
      <c r="C171" s="483">
        <v>25099.14</v>
      </c>
      <c r="D171" s="483">
        <v>25099.14</v>
      </c>
      <c r="E171" s="483">
        <f t="shared" si="14"/>
        <v>0</v>
      </c>
      <c r="F171" s="627">
        <f t="shared" si="13"/>
        <v>100</v>
      </c>
      <c r="G171" s="491" t="s">
        <v>550</v>
      </c>
      <c r="H171" s="486"/>
      <c r="I171" s="489"/>
      <c r="J171" s="490"/>
      <c r="K171" s="491"/>
      <c r="L171" s="506"/>
      <c r="M171" s="32"/>
      <c r="N171" s="26"/>
    </row>
    <row r="172" spans="1:14" s="27" customFormat="1" ht="12.75" hidden="1" customHeight="1" outlineLevel="5" x14ac:dyDescent="0.2">
      <c r="A172" s="493"/>
      <c r="B172" s="482" t="s">
        <v>514</v>
      </c>
      <c r="C172" s="483">
        <v>3180</v>
      </c>
      <c r="D172" s="483">
        <v>3180</v>
      </c>
      <c r="E172" s="483">
        <f t="shared" si="14"/>
        <v>0</v>
      </c>
      <c r="F172" s="627">
        <f t="shared" si="13"/>
        <v>100</v>
      </c>
      <c r="G172" s="491" t="s">
        <v>515</v>
      </c>
      <c r="H172" s="486"/>
      <c r="I172" s="489"/>
      <c r="J172" s="490"/>
      <c r="K172" s="491"/>
      <c r="L172" s="506"/>
      <c r="M172" s="32"/>
      <c r="N172" s="26"/>
    </row>
    <row r="173" spans="1:14" s="27" customFormat="1" ht="12.75" hidden="1" customHeight="1" outlineLevel="5" x14ac:dyDescent="0.2">
      <c r="A173" s="482"/>
      <c r="B173" s="482" t="s">
        <v>551</v>
      </c>
      <c r="C173" s="483">
        <v>15453</v>
      </c>
      <c r="D173" s="483">
        <v>15453</v>
      </c>
      <c r="E173" s="483">
        <f t="shared" si="14"/>
        <v>0</v>
      </c>
      <c r="F173" s="627">
        <f t="shared" si="13"/>
        <v>100</v>
      </c>
      <c r="G173" s="491" t="s">
        <v>552</v>
      </c>
      <c r="H173" s="486"/>
      <c r="I173" s="489"/>
      <c r="J173" s="490"/>
      <c r="K173" s="491"/>
      <c r="L173" s="506"/>
      <c r="M173" s="32"/>
      <c r="N173" s="26"/>
    </row>
    <row r="174" spans="1:14" s="27" customFormat="1" ht="25.5" hidden="1" customHeight="1" outlineLevel="5" x14ac:dyDescent="0.2">
      <c r="A174" s="482"/>
      <c r="B174" s="482" t="s">
        <v>553</v>
      </c>
      <c r="C174" s="483">
        <v>3895.38</v>
      </c>
      <c r="D174" s="483">
        <v>3895.38</v>
      </c>
      <c r="E174" s="483">
        <f t="shared" si="14"/>
        <v>0</v>
      </c>
      <c r="F174" s="627">
        <f t="shared" si="13"/>
        <v>100</v>
      </c>
      <c r="G174" s="491" t="s">
        <v>552</v>
      </c>
      <c r="H174" s="486"/>
      <c r="I174" s="489"/>
      <c r="J174" s="490"/>
      <c r="K174" s="491"/>
      <c r="L174" s="506"/>
      <c r="M174" s="32"/>
      <c r="N174" s="26"/>
    </row>
    <row r="175" spans="1:14" s="27" customFormat="1" ht="25.5" hidden="1" customHeight="1" outlineLevel="5" x14ac:dyDescent="0.2">
      <c r="A175" s="493"/>
      <c r="B175" s="482" t="s">
        <v>554</v>
      </c>
      <c r="C175" s="483">
        <v>3700</v>
      </c>
      <c r="D175" s="483">
        <v>3700</v>
      </c>
      <c r="E175" s="483">
        <f t="shared" si="14"/>
        <v>0</v>
      </c>
      <c r="F175" s="627">
        <f t="shared" si="13"/>
        <v>100</v>
      </c>
      <c r="G175" s="491" t="s">
        <v>555</v>
      </c>
      <c r="H175" s="486"/>
      <c r="I175" s="489"/>
      <c r="J175" s="490"/>
      <c r="K175" s="491"/>
      <c r="L175" s="506"/>
      <c r="M175" s="32"/>
      <c r="N175" s="26"/>
    </row>
    <row r="176" spans="1:14" s="27" customFormat="1" ht="25.5" hidden="1" customHeight="1" outlineLevel="5" x14ac:dyDescent="0.2">
      <c r="A176" s="482"/>
      <c r="B176" s="482" t="s">
        <v>554</v>
      </c>
      <c r="C176" s="483">
        <v>3700</v>
      </c>
      <c r="D176" s="483">
        <v>3700</v>
      </c>
      <c r="E176" s="483">
        <f t="shared" si="14"/>
        <v>0</v>
      </c>
      <c r="F176" s="627">
        <f t="shared" si="13"/>
        <v>100</v>
      </c>
      <c r="G176" s="491" t="s">
        <v>555</v>
      </c>
      <c r="H176" s="486"/>
      <c r="I176" s="489"/>
      <c r="J176" s="490"/>
      <c r="K176" s="491"/>
      <c r="L176" s="506"/>
      <c r="M176" s="32"/>
      <c r="N176" s="26"/>
    </row>
    <row r="177" spans="1:14" s="27" customFormat="1" ht="12.75" hidden="1" customHeight="1" outlineLevel="5" x14ac:dyDescent="0.2">
      <c r="A177" s="482"/>
      <c r="B177" s="482" t="s">
        <v>556</v>
      </c>
      <c r="C177" s="483">
        <v>4487.82</v>
      </c>
      <c r="D177" s="483">
        <v>4487.82</v>
      </c>
      <c r="E177" s="483">
        <f t="shared" si="14"/>
        <v>0</v>
      </c>
      <c r="F177" s="627">
        <f t="shared" si="13"/>
        <v>100</v>
      </c>
      <c r="G177" s="491" t="s">
        <v>557</v>
      </c>
      <c r="H177" s="486"/>
      <c r="I177" s="489"/>
      <c r="J177" s="490"/>
      <c r="K177" s="491"/>
      <c r="L177" s="506"/>
      <c r="M177" s="32"/>
      <c r="N177" s="26"/>
    </row>
    <row r="178" spans="1:14" s="27" customFormat="1" ht="12.75" hidden="1" customHeight="1" outlineLevel="5" x14ac:dyDescent="0.2">
      <c r="A178" s="493"/>
      <c r="B178" s="482" t="s">
        <v>558</v>
      </c>
      <c r="C178" s="483">
        <v>25154.080000000002</v>
      </c>
      <c r="D178" s="483">
        <v>25154.080000000002</v>
      </c>
      <c r="E178" s="483">
        <f t="shared" si="14"/>
        <v>0</v>
      </c>
      <c r="F178" s="627">
        <f t="shared" si="13"/>
        <v>100</v>
      </c>
      <c r="G178" s="491" t="s">
        <v>467</v>
      </c>
      <c r="H178" s="486"/>
      <c r="I178" s="489"/>
      <c r="J178" s="490"/>
      <c r="K178" s="491"/>
      <c r="L178" s="506"/>
      <c r="M178" s="32"/>
      <c r="N178" s="26"/>
    </row>
    <row r="179" spans="1:14" s="27" customFormat="1" ht="25.5" hidden="1" customHeight="1" outlineLevel="5" x14ac:dyDescent="0.2">
      <c r="A179" s="482"/>
      <c r="B179" s="482" t="s">
        <v>559</v>
      </c>
      <c r="C179" s="483">
        <v>15648.8</v>
      </c>
      <c r="D179" s="483">
        <v>15648.8</v>
      </c>
      <c r="E179" s="483">
        <f t="shared" si="14"/>
        <v>0</v>
      </c>
      <c r="F179" s="627">
        <f t="shared" si="13"/>
        <v>100</v>
      </c>
      <c r="G179" s="491" t="s">
        <v>560</v>
      </c>
      <c r="H179" s="486"/>
      <c r="I179" s="489"/>
      <c r="J179" s="490"/>
      <c r="K179" s="491"/>
      <c r="L179" s="506"/>
      <c r="M179" s="32"/>
      <c r="N179" s="26"/>
    </row>
    <row r="180" spans="1:14" s="27" customFormat="1" ht="12.75" hidden="1" customHeight="1" outlineLevel="5" x14ac:dyDescent="0.2">
      <c r="A180" s="482"/>
      <c r="B180" s="482" t="s">
        <v>561</v>
      </c>
      <c r="C180" s="483">
        <v>4590</v>
      </c>
      <c r="D180" s="483">
        <v>4590</v>
      </c>
      <c r="E180" s="483">
        <f t="shared" si="14"/>
        <v>0</v>
      </c>
      <c r="F180" s="627">
        <f t="shared" si="13"/>
        <v>100</v>
      </c>
      <c r="G180" s="491" t="s">
        <v>562</v>
      </c>
      <c r="H180" s="486"/>
      <c r="I180" s="489"/>
      <c r="J180" s="490"/>
      <c r="K180" s="491"/>
      <c r="L180" s="506"/>
      <c r="M180" s="32"/>
      <c r="N180" s="26"/>
    </row>
    <row r="181" spans="1:14" s="27" customFormat="1" ht="25.5" hidden="1" customHeight="1" outlineLevel="5" x14ac:dyDescent="0.2">
      <c r="A181" s="493"/>
      <c r="B181" s="482" t="s">
        <v>563</v>
      </c>
      <c r="C181" s="483">
        <v>8790</v>
      </c>
      <c r="D181" s="483">
        <v>8790</v>
      </c>
      <c r="E181" s="483">
        <f t="shared" si="14"/>
        <v>0</v>
      </c>
      <c r="F181" s="627">
        <f t="shared" si="13"/>
        <v>100</v>
      </c>
      <c r="G181" s="491" t="s">
        <v>562</v>
      </c>
      <c r="H181" s="486"/>
      <c r="I181" s="489"/>
      <c r="J181" s="490"/>
      <c r="K181" s="491"/>
      <c r="L181" s="506"/>
      <c r="M181" s="32"/>
      <c r="N181" s="26"/>
    </row>
    <row r="182" spans="1:14" s="27" customFormat="1" ht="12.75" hidden="1" customHeight="1" outlineLevel="5" x14ac:dyDescent="0.2">
      <c r="A182" s="482"/>
      <c r="B182" s="482" t="s">
        <v>47</v>
      </c>
      <c r="C182" s="483">
        <v>15939</v>
      </c>
      <c r="D182" s="483">
        <v>15939</v>
      </c>
      <c r="E182" s="483">
        <f t="shared" si="14"/>
        <v>0</v>
      </c>
      <c r="F182" s="627">
        <f t="shared" si="13"/>
        <v>100</v>
      </c>
      <c r="G182" s="491" t="s">
        <v>562</v>
      </c>
      <c r="H182" s="486"/>
      <c r="I182" s="489"/>
      <c r="J182" s="490"/>
      <c r="K182" s="491"/>
      <c r="L182" s="506"/>
      <c r="M182" s="32"/>
      <c r="N182" s="26"/>
    </row>
    <row r="183" spans="1:14" s="27" customFormat="1" ht="25.5" hidden="1" customHeight="1" outlineLevel="5" x14ac:dyDescent="0.2">
      <c r="A183" s="482"/>
      <c r="B183" s="482" t="s">
        <v>47</v>
      </c>
      <c r="C183" s="483">
        <v>15939</v>
      </c>
      <c r="D183" s="483">
        <v>15939</v>
      </c>
      <c r="E183" s="483">
        <f t="shared" si="14"/>
        <v>0</v>
      </c>
      <c r="F183" s="627">
        <f t="shared" si="13"/>
        <v>100</v>
      </c>
      <c r="G183" s="491" t="s">
        <v>562</v>
      </c>
      <c r="H183" s="486"/>
      <c r="I183" s="489"/>
      <c r="J183" s="490"/>
      <c r="K183" s="491"/>
      <c r="L183" s="506"/>
      <c r="M183" s="32"/>
      <c r="N183" s="26"/>
    </row>
    <row r="184" spans="1:14" s="27" customFormat="1" ht="12.75" hidden="1" customHeight="1" outlineLevel="5" x14ac:dyDescent="0.2">
      <c r="A184" s="493"/>
      <c r="B184" s="482" t="s">
        <v>564</v>
      </c>
      <c r="C184" s="483">
        <v>60500</v>
      </c>
      <c r="D184" s="483">
        <v>42013.99</v>
      </c>
      <c r="E184" s="483">
        <f t="shared" si="14"/>
        <v>18486.010000000002</v>
      </c>
      <c r="F184" s="627">
        <f t="shared" si="13"/>
        <v>69.444611570247929</v>
      </c>
      <c r="G184" s="491" t="s">
        <v>565</v>
      </c>
      <c r="H184" s="486"/>
      <c r="I184" s="489"/>
      <c r="J184" s="490"/>
      <c r="K184" s="491"/>
      <c r="L184" s="506"/>
      <c r="M184" s="32"/>
      <c r="N184" s="26"/>
    </row>
    <row r="185" spans="1:14" s="27" customFormat="1" ht="12.75" hidden="1" customHeight="1" outlineLevel="5" x14ac:dyDescent="0.2">
      <c r="A185" s="482"/>
      <c r="B185" s="482" t="s">
        <v>566</v>
      </c>
      <c r="C185" s="483">
        <v>16841</v>
      </c>
      <c r="D185" s="483">
        <v>16841</v>
      </c>
      <c r="E185" s="483">
        <f t="shared" si="14"/>
        <v>0</v>
      </c>
      <c r="F185" s="627">
        <f t="shared" si="13"/>
        <v>100</v>
      </c>
      <c r="G185" s="491" t="s">
        <v>567</v>
      </c>
      <c r="H185" s="486"/>
      <c r="I185" s="489"/>
      <c r="J185" s="490"/>
      <c r="K185" s="491"/>
      <c r="L185" s="506"/>
      <c r="M185" s="32"/>
      <c r="N185" s="26"/>
    </row>
    <row r="186" spans="1:14" s="27" customFormat="1" ht="38.25" hidden="1" customHeight="1" outlineLevel="5" x14ac:dyDescent="0.2">
      <c r="A186" s="482"/>
      <c r="B186" s="482" t="s">
        <v>568</v>
      </c>
      <c r="C186" s="483">
        <v>25000</v>
      </c>
      <c r="D186" s="483">
        <v>16666.560000000001</v>
      </c>
      <c r="E186" s="483">
        <f t="shared" si="14"/>
        <v>8333.4399999999987</v>
      </c>
      <c r="F186" s="627">
        <f t="shared" si="13"/>
        <v>66.666240000000016</v>
      </c>
      <c r="G186" s="491" t="s">
        <v>567</v>
      </c>
      <c r="H186" s="486"/>
      <c r="I186" s="489"/>
      <c r="J186" s="490"/>
      <c r="K186" s="491"/>
      <c r="L186" s="506"/>
      <c r="M186" s="32"/>
      <c r="N186" s="26"/>
    </row>
    <row r="187" spans="1:14" s="27" customFormat="1" ht="12.75" hidden="1" customHeight="1" outlineLevel="5" x14ac:dyDescent="0.2">
      <c r="A187" s="493"/>
      <c r="B187" s="482" t="s">
        <v>569</v>
      </c>
      <c r="C187" s="483">
        <v>21074</v>
      </c>
      <c r="D187" s="483">
        <v>14049.36</v>
      </c>
      <c r="E187" s="483">
        <f t="shared" si="14"/>
        <v>7024.6399999999994</v>
      </c>
      <c r="F187" s="627">
        <f t="shared" si="13"/>
        <v>66.666793204897033</v>
      </c>
      <c r="G187" s="491" t="s">
        <v>567</v>
      </c>
      <c r="H187" s="486"/>
      <c r="I187" s="489"/>
      <c r="J187" s="490"/>
      <c r="K187" s="491"/>
      <c r="L187" s="506"/>
      <c r="M187" s="32"/>
      <c r="N187" s="26"/>
    </row>
    <row r="188" spans="1:14" s="27" customFormat="1" ht="12.75" hidden="1" customHeight="1" outlineLevel="5" x14ac:dyDescent="0.2">
      <c r="A188" s="482"/>
      <c r="B188" s="482" t="s">
        <v>570</v>
      </c>
      <c r="C188" s="483">
        <v>5240</v>
      </c>
      <c r="D188" s="483">
        <v>5240</v>
      </c>
      <c r="E188" s="483">
        <f t="shared" si="14"/>
        <v>0</v>
      </c>
      <c r="F188" s="627">
        <f t="shared" si="13"/>
        <v>100</v>
      </c>
      <c r="G188" s="491" t="s">
        <v>567</v>
      </c>
      <c r="H188" s="486"/>
      <c r="I188" s="489"/>
      <c r="J188" s="490"/>
      <c r="K188" s="491"/>
      <c r="L188" s="506"/>
      <c r="M188" s="32"/>
      <c r="N188" s="26"/>
    </row>
    <row r="189" spans="1:14" s="27" customFormat="1" ht="25.5" hidden="1" customHeight="1" outlineLevel="5" x14ac:dyDescent="0.2">
      <c r="A189" s="482"/>
      <c r="B189" s="482" t="s">
        <v>571</v>
      </c>
      <c r="C189" s="483">
        <v>5800</v>
      </c>
      <c r="D189" s="483">
        <v>5800</v>
      </c>
      <c r="E189" s="483">
        <f t="shared" si="14"/>
        <v>0</v>
      </c>
      <c r="F189" s="627">
        <f t="shared" si="13"/>
        <v>100</v>
      </c>
      <c r="G189" s="491" t="s">
        <v>567</v>
      </c>
      <c r="H189" s="486"/>
      <c r="I189" s="489"/>
      <c r="J189" s="490"/>
      <c r="K189" s="491"/>
      <c r="L189" s="506"/>
      <c r="M189" s="32"/>
      <c r="N189" s="26"/>
    </row>
    <row r="190" spans="1:14" s="27" customFormat="1" ht="25.5" hidden="1" customHeight="1" outlineLevel="5" x14ac:dyDescent="0.2">
      <c r="A190" s="493"/>
      <c r="B190" s="482" t="s">
        <v>572</v>
      </c>
      <c r="C190" s="483">
        <v>17952</v>
      </c>
      <c r="D190" s="483">
        <v>17952</v>
      </c>
      <c r="E190" s="483">
        <f t="shared" si="14"/>
        <v>0</v>
      </c>
      <c r="F190" s="627">
        <f t="shared" si="13"/>
        <v>100</v>
      </c>
      <c r="G190" s="491" t="s">
        <v>567</v>
      </c>
      <c r="H190" s="486"/>
      <c r="I190" s="489"/>
      <c r="J190" s="490"/>
      <c r="K190" s="491"/>
      <c r="L190" s="506"/>
      <c r="M190" s="32"/>
      <c r="N190" s="26"/>
    </row>
    <row r="191" spans="1:14" s="27" customFormat="1" ht="25.5" hidden="1" customHeight="1" outlineLevel="5" x14ac:dyDescent="0.2">
      <c r="A191" s="482"/>
      <c r="B191" s="482" t="s">
        <v>570</v>
      </c>
      <c r="C191" s="483">
        <v>5058</v>
      </c>
      <c r="D191" s="483">
        <v>5058</v>
      </c>
      <c r="E191" s="483">
        <f t="shared" si="14"/>
        <v>0</v>
      </c>
      <c r="F191" s="627">
        <f t="shared" si="13"/>
        <v>100</v>
      </c>
      <c r="G191" s="491" t="s">
        <v>567</v>
      </c>
      <c r="H191" s="486"/>
      <c r="I191" s="489"/>
      <c r="J191" s="490"/>
      <c r="K191" s="491"/>
      <c r="L191" s="506"/>
      <c r="M191" s="32"/>
      <c r="N191" s="26"/>
    </row>
    <row r="192" spans="1:14" s="27" customFormat="1" ht="12.75" hidden="1" customHeight="1" outlineLevel="5" x14ac:dyDescent="0.2">
      <c r="A192" s="482"/>
      <c r="B192" s="482" t="s">
        <v>573</v>
      </c>
      <c r="C192" s="483">
        <v>5200</v>
      </c>
      <c r="D192" s="483">
        <v>5200</v>
      </c>
      <c r="E192" s="483">
        <f t="shared" si="14"/>
        <v>0</v>
      </c>
      <c r="F192" s="627">
        <f t="shared" si="13"/>
        <v>100</v>
      </c>
      <c r="G192" s="491" t="s">
        <v>567</v>
      </c>
      <c r="H192" s="486"/>
      <c r="I192" s="489"/>
      <c r="J192" s="490"/>
      <c r="K192" s="491"/>
      <c r="L192" s="506"/>
      <c r="M192" s="32"/>
      <c r="N192" s="26"/>
    </row>
    <row r="193" spans="1:14" s="27" customFormat="1" ht="25.5" hidden="1" customHeight="1" outlineLevel="5" x14ac:dyDescent="0.2">
      <c r="A193" s="493"/>
      <c r="B193" s="482" t="s">
        <v>574</v>
      </c>
      <c r="C193" s="483">
        <v>6500</v>
      </c>
      <c r="D193" s="483">
        <v>6500</v>
      </c>
      <c r="E193" s="483">
        <f t="shared" si="14"/>
        <v>0</v>
      </c>
      <c r="F193" s="627">
        <f t="shared" ref="F193:F252" si="15">D193*100/C193</f>
        <v>100</v>
      </c>
      <c r="G193" s="491" t="s">
        <v>567</v>
      </c>
      <c r="H193" s="486"/>
      <c r="I193" s="489"/>
      <c r="J193" s="490"/>
      <c r="K193" s="491"/>
      <c r="L193" s="506"/>
      <c r="M193" s="32"/>
      <c r="N193" s="26"/>
    </row>
    <row r="194" spans="1:14" s="27" customFormat="1" ht="25.5" hidden="1" customHeight="1" outlineLevel="5" x14ac:dyDescent="0.2">
      <c r="A194" s="482"/>
      <c r="B194" s="482" t="s">
        <v>575</v>
      </c>
      <c r="C194" s="483">
        <v>5250</v>
      </c>
      <c r="D194" s="483">
        <v>5250</v>
      </c>
      <c r="E194" s="483">
        <f t="shared" si="14"/>
        <v>0</v>
      </c>
      <c r="F194" s="627">
        <f t="shared" si="15"/>
        <v>100</v>
      </c>
      <c r="G194" s="491" t="s">
        <v>567</v>
      </c>
      <c r="H194" s="486"/>
      <c r="I194" s="489"/>
      <c r="J194" s="490"/>
      <c r="K194" s="491"/>
      <c r="L194" s="506"/>
      <c r="M194" s="32"/>
      <c r="N194" s="26"/>
    </row>
    <row r="195" spans="1:14" s="27" customFormat="1" ht="25.5" hidden="1" customHeight="1" outlineLevel="5" x14ac:dyDescent="0.2">
      <c r="A195" s="482"/>
      <c r="B195" s="482" t="s">
        <v>576</v>
      </c>
      <c r="C195" s="483">
        <v>4611</v>
      </c>
      <c r="D195" s="483">
        <v>4611</v>
      </c>
      <c r="E195" s="483">
        <f t="shared" si="14"/>
        <v>0</v>
      </c>
      <c r="F195" s="627">
        <f t="shared" si="15"/>
        <v>100</v>
      </c>
      <c r="G195" s="491" t="s">
        <v>567</v>
      </c>
      <c r="H195" s="486"/>
      <c r="I195" s="489"/>
      <c r="J195" s="490"/>
      <c r="K195" s="491"/>
      <c r="L195" s="506"/>
      <c r="M195" s="32"/>
      <c r="N195" s="26"/>
    </row>
    <row r="196" spans="1:14" s="27" customFormat="1" ht="25.5" hidden="1" outlineLevel="5" x14ac:dyDescent="0.2">
      <c r="A196" s="493"/>
      <c r="B196" s="482" t="s">
        <v>576</v>
      </c>
      <c r="C196" s="483">
        <v>4611</v>
      </c>
      <c r="D196" s="483">
        <v>4611</v>
      </c>
      <c r="E196" s="483">
        <f t="shared" si="14"/>
        <v>0</v>
      </c>
      <c r="F196" s="627">
        <f t="shared" si="15"/>
        <v>100</v>
      </c>
      <c r="G196" s="491" t="s">
        <v>567</v>
      </c>
      <c r="H196" s="486"/>
      <c r="I196" s="489"/>
      <c r="J196" s="490"/>
      <c r="K196" s="491"/>
      <c r="L196" s="506"/>
      <c r="M196" s="32"/>
      <c r="N196" s="26"/>
    </row>
    <row r="197" spans="1:14" s="27" customFormat="1" hidden="1" outlineLevel="5" x14ac:dyDescent="0.2">
      <c r="A197" s="482"/>
      <c r="B197" s="482" t="s">
        <v>577</v>
      </c>
      <c r="C197" s="483">
        <v>17700</v>
      </c>
      <c r="D197" s="483">
        <v>17700</v>
      </c>
      <c r="E197" s="483">
        <f t="shared" si="14"/>
        <v>0</v>
      </c>
      <c r="F197" s="627">
        <f t="shared" si="15"/>
        <v>100</v>
      </c>
      <c r="G197" s="491" t="s">
        <v>578</v>
      </c>
      <c r="H197" s="486"/>
      <c r="I197" s="489"/>
      <c r="J197" s="490"/>
      <c r="K197" s="491"/>
      <c r="L197" s="506"/>
      <c r="M197" s="32"/>
      <c r="N197" s="26"/>
    </row>
    <row r="198" spans="1:14" s="27" customFormat="1" ht="38.25" hidden="1" outlineLevel="5" x14ac:dyDescent="0.2">
      <c r="A198" s="482"/>
      <c r="B198" s="482" t="s">
        <v>579</v>
      </c>
      <c r="C198" s="483">
        <v>4680</v>
      </c>
      <c r="D198" s="483">
        <v>4680</v>
      </c>
      <c r="E198" s="483">
        <f t="shared" si="14"/>
        <v>0</v>
      </c>
      <c r="F198" s="627">
        <f t="shared" si="15"/>
        <v>100</v>
      </c>
      <c r="G198" s="491" t="s">
        <v>580</v>
      </c>
      <c r="H198" s="486"/>
      <c r="I198" s="489"/>
      <c r="J198" s="490"/>
      <c r="K198" s="491"/>
      <c r="L198" s="506"/>
      <c r="M198" s="32"/>
      <c r="N198" s="26"/>
    </row>
    <row r="199" spans="1:14" s="27" customFormat="1" hidden="1" outlineLevel="5" x14ac:dyDescent="0.2">
      <c r="A199" s="493"/>
      <c r="B199" s="482" t="s">
        <v>581</v>
      </c>
      <c r="C199" s="483">
        <v>20037.5</v>
      </c>
      <c r="D199" s="483">
        <v>6679.2</v>
      </c>
      <c r="E199" s="483">
        <f t="shared" si="14"/>
        <v>13358.3</v>
      </c>
      <c r="F199" s="627">
        <f t="shared" si="15"/>
        <v>33.333499688084842</v>
      </c>
      <c r="G199" s="491" t="s">
        <v>582</v>
      </c>
      <c r="H199" s="486"/>
      <c r="I199" s="489"/>
      <c r="J199" s="490"/>
      <c r="K199" s="491"/>
      <c r="L199" s="506"/>
      <c r="M199" s="32"/>
      <c r="N199" s="26"/>
    </row>
    <row r="200" spans="1:14" s="27" customFormat="1" ht="25.5" hidden="1" outlineLevel="5" x14ac:dyDescent="0.2">
      <c r="A200" s="482"/>
      <c r="B200" s="482" t="s">
        <v>583</v>
      </c>
      <c r="C200" s="483">
        <v>6500</v>
      </c>
      <c r="D200" s="483">
        <v>6500</v>
      </c>
      <c r="E200" s="483">
        <f t="shared" si="14"/>
        <v>0</v>
      </c>
      <c r="F200" s="627">
        <f t="shared" si="15"/>
        <v>100</v>
      </c>
      <c r="G200" s="491" t="s">
        <v>584</v>
      </c>
      <c r="H200" s="486"/>
      <c r="I200" s="489"/>
      <c r="J200" s="490"/>
      <c r="K200" s="491"/>
      <c r="L200" s="506"/>
      <c r="M200" s="32"/>
      <c r="N200" s="26"/>
    </row>
    <row r="201" spans="1:14" s="27" customFormat="1" ht="25.5" hidden="1" outlineLevel="5" x14ac:dyDescent="0.2">
      <c r="A201" s="482"/>
      <c r="B201" s="482" t="s">
        <v>583</v>
      </c>
      <c r="C201" s="483">
        <v>6500</v>
      </c>
      <c r="D201" s="483">
        <v>6500</v>
      </c>
      <c r="E201" s="483">
        <f t="shared" si="14"/>
        <v>0</v>
      </c>
      <c r="F201" s="627">
        <f t="shared" si="15"/>
        <v>100</v>
      </c>
      <c r="G201" s="491" t="s">
        <v>585</v>
      </c>
      <c r="H201" s="486"/>
      <c r="I201" s="489"/>
      <c r="J201" s="490"/>
      <c r="K201" s="491"/>
      <c r="L201" s="506"/>
      <c r="M201" s="32"/>
      <c r="N201" s="26"/>
    </row>
    <row r="202" spans="1:14" s="27" customFormat="1" hidden="1" outlineLevel="5" x14ac:dyDescent="0.2">
      <c r="A202" s="493"/>
      <c r="B202" s="482" t="s">
        <v>3</v>
      </c>
      <c r="C202" s="483">
        <v>16805</v>
      </c>
      <c r="D202" s="483">
        <v>16805</v>
      </c>
      <c r="E202" s="483">
        <f t="shared" si="14"/>
        <v>0</v>
      </c>
      <c r="F202" s="627">
        <f t="shared" si="15"/>
        <v>100</v>
      </c>
      <c r="G202" s="491" t="s">
        <v>586</v>
      </c>
      <c r="H202" s="486"/>
      <c r="I202" s="489"/>
      <c r="J202" s="490"/>
      <c r="K202" s="491"/>
      <c r="L202" s="506"/>
      <c r="M202" s="32"/>
      <c r="N202" s="26"/>
    </row>
    <row r="203" spans="1:14" s="27" customFormat="1" hidden="1" outlineLevel="5" x14ac:dyDescent="0.2">
      <c r="A203" s="482"/>
      <c r="B203" s="482" t="s">
        <v>3</v>
      </c>
      <c r="C203" s="483">
        <v>16805</v>
      </c>
      <c r="D203" s="483">
        <v>16805</v>
      </c>
      <c r="E203" s="483">
        <f t="shared" si="14"/>
        <v>0</v>
      </c>
      <c r="F203" s="627">
        <f t="shared" si="15"/>
        <v>100</v>
      </c>
      <c r="G203" s="491" t="s">
        <v>586</v>
      </c>
      <c r="H203" s="486"/>
      <c r="I203" s="489"/>
      <c r="J203" s="490"/>
      <c r="K203" s="491"/>
      <c r="L203" s="506"/>
      <c r="M203" s="32"/>
      <c r="N203" s="26"/>
    </row>
    <row r="204" spans="1:14" s="27" customFormat="1" hidden="1" outlineLevel="5" x14ac:dyDescent="0.2">
      <c r="A204" s="482"/>
      <c r="B204" s="482" t="s">
        <v>3</v>
      </c>
      <c r="C204" s="483">
        <v>16805</v>
      </c>
      <c r="D204" s="483">
        <v>16805</v>
      </c>
      <c r="E204" s="483">
        <f t="shared" si="14"/>
        <v>0</v>
      </c>
      <c r="F204" s="627">
        <f t="shared" si="15"/>
        <v>100</v>
      </c>
      <c r="G204" s="491" t="s">
        <v>586</v>
      </c>
      <c r="H204" s="486"/>
      <c r="I204" s="489"/>
      <c r="J204" s="490"/>
      <c r="K204" s="491"/>
      <c r="L204" s="506"/>
      <c r="M204" s="32"/>
      <c r="N204" s="26"/>
    </row>
    <row r="205" spans="1:14" s="27" customFormat="1" hidden="1" outlineLevel="5" x14ac:dyDescent="0.2">
      <c r="A205" s="493"/>
      <c r="B205" s="482" t="s">
        <v>3</v>
      </c>
      <c r="C205" s="483">
        <v>16805</v>
      </c>
      <c r="D205" s="483">
        <v>16805</v>
      </c>
      <c r="E205" s="483">
        <f t="shared" si="14"/>
        <v>0</v>
      </c>
      <c r="F205" s="627">
        <f t="shared" si="15"/>
        <v>100</v>
      </c>
      <c r="G205" s="491" t="s">
        <v>586</v>
      </c>
      <c r="H205" s="486"/>
      <c r="I205" s="489"/>
      <c r="J205" s="490"/>
      <c r="K205" s="491"/>
      <c r="L205" s="506"/>
      <c r="M205" s="32"/>
      <c r="N205" s="26"/>
    </row>
    <row r="206" spans="1:14" s="27" customFormat="1" hidden="1" outlineLevel="5" x14ac:dyDescent="0.2">
      <c r="A206" s="482"/>
      <c r="B206" s="482" t="s">
        <v>28</v>
      </c>
      <c r="C206" s="483">
        <v>6000</v>
      </c>
      <c r="D206" s="483">
        <v>6000</v>
      </c>
      <c r="E206" s="483">
        <f t="shared" si="14"/>
        <v>0</v>
      </c>
      <c r="F206" s="627">
        <f t="shared" si="15"/>
        <v>100</v>
      </c>
      <c r="G206" s="491" t="s">
        <v>587</v>
      </c>
      <c r="H206" s="486"/>
      <c r="I206" s="489"/>
      <c r="J206" s="490"/>
      <c r="K206" s="491"/>
      <c r="L206" s="506"/>
      <c r="M206" s="32"/>
      <c r="N206" s="26"/>
    </row>
    <row r="207" spans="1:14" s="27" customFormat="1" hidden="1" outlineLevel="5" x14ac:dyDescent="0.2">
      <c r="A207" s="482"/>
      <c r="B207" s="482" t="s">
        <v>588</v>
      </c>
      <c r="C207" s="483">
        <v>21000</v>
      </c>
      <c r="D207" s="483">
        <v>21000</v>
      </c>
      <c r="E207" s="483">
        <f t="shared" si="14"/>
        <v>0</v>
      </c>
      <c r="F207" s="627">
        <f t="shared" si="15"/>
        <v>100</v>
      </c>
      <c r="G207" s="491" t="s">
        <v>589</v>
      </c>
      <c r="H207" s="486"/>
      <c r="I207" s="489"/>
      <c r="J207" s="490"/>
      <c r="K207" s="491"/>
      <c r="L207" s="506"/>
      <c r="M207" s="32"/>
      <c r="N207" s="26"/>
    </row>
    <row r="208" spans="1:14" s="27" customFormat="1" ht="25.5" hidden="1" outlineLevel="5" x14ac:dyDescent="0.2">
      <c r="A208" s="493"/>
      <c r="B208" s="482" t="s">
        <v>590</v>
      </c>
      <c r="C208" s="483">
        <v>36700</v>
      </c>
      <c r="D208" s="483">
        <v>36700</v>
      </c>
      <c r="E208" s="483">
        <f t="shared" si="14"/>
        <v>0</v>
      </c>
      <c r="F208" s="627">
        <f t="shared" si="15"/>
        <v>100</v>
      </c>
      <c r="G208" s="491" t="s">
        <v>589</v>
      </c>
      <c r="H208" s="486"/>
      <c r="I208" s="489"/>
      <c r="J208" s="490"/>
      <c r="K208" s="491"/>
      <c r="L208" s="506"/>
      <c r="M208" s="32"/>
      <c r="N208" s="26"/>
    </row>
    <row r="209" spans="1:14" s="27" customFormat="1" hidden="1" outlineLevel="5" x14ac:dyDescent="0.2">
      <c r="A209" s="482"/>
      <c r="B209" s="482" t="s">
        <v>3</v>
      </c>
      <c r="C209" s="483">
        <v>24396.67</v>
      </c>
      <c r="D209" s="483">
        <v>24396.67</v>
      </c>
      <c r="E209" s="483">
        <f t="shared" si="14"/>
        <v>0</v>
      </c>
      <c r="F209" s="627">
        <f t="shared" si="15"/>
        <v>100.00000000000001</v>
      </c>
      <c r="G209" s="491" t="s">
        <v>589</v>
      </c>
      <c r="H209" s="486"/>
      <c r="I209" s="489"/>
      <c r="J209" s="490"/>
      <c r="K209" s="491"/>
      <c r="L209" s="506"/>
      <c r="M209" s="32"/>
      <c r="N209" s="26"/>
    </row>
    <row r="210" spans="1:14" s="27" customFormat="1" hidden="1" outlineLevel="5" x14ac:dyDescent="0.2">
      <c r="A210" s="482"/>
      <c r="B210" s="482" t="s">
        <v>591</v>
      </c>
      <c r="C210" s="483">
        <v>45942.3</v>
      </c>
      <c r="D210" s="483">
        <v>1276.18</v>
      </c>
      <c r="E210" s="483">
        <f t="shared" si="14"/>
        <v>44666.12</v>
      </c>
      <c r="F210" s="627">
        <f t="shared" si="15"/>
        <v>2.7777886609943341</v>
      </c>
      <c r="G210" s="491" t="s">
        <v>592</v>
      </c>
      <c r="H210" s="486"/>
      <c r="I210" s="489"/>
      <c r="J210" s="490"/>
      <c r="K210" s="491"/>
      <c r="L210" s="506"/>
      <c r="M210" s="32"/>
      <c r="N210" s="26"/>
    </row>
    <row r="211" spans="1:14" s="27" customFormat="1" hidden="1" outlineLevel="5" x14ac:dyDescent="0.2">
      <c r="A211" s="493"/>
      <c r="B211" s="482" t="s">
        <v>593</v>
      </c>
      <c r="C211" s="483">
        <v>5179.5</v>
      </c>
      <c r="D211" s="483">
        <v>5179.5</v>
      </c>
      <c r="E211" s="483">
        <f t="shared" si="14"/>
        <v>0</v>
      </c>
      <c r="F211" s="627">
        <f t="shared" si="15"/>
        <v>100</v>
      </c>
      <c r="G211" s="491" t="s">
        <v>594</v>
      </c>
      <c r="H211" s="486"/>
      <c r="I211" s="489"/>
      <c r="J211" s="490"/>
      <c r="K211" s="491"/>
      <c r="L211" s="506"/>
      <c r="M211" s="32"/>
      <c r="N211" s="26"/>
    </row>
    <row r="212" spans="1:14" s="27" customFormat="1" hidden="1" outlineLevel="5" x14ac:dyDescent="0.2">
      <c r="A212" s="482"/>
      <c r="B212" s="482"/>
      <c r="C212" s="483">
        <v>278261</v>
      </c>
      <c r="D212" s="483">
        <v>183725.38</v>
      </c>
      <c r="E212" s="483">
        <f t="shared" si="14"/>
        <v>94535.62</v>
      </c>
      <c r="F212" s="627">
        <f t="shared" si="15"/>
        <v>66.026277487682421</v>
      </c>
      <c r="G212" s="491"/>
      <c r="H212" s="489"/>
      <c r="I212" s="489"/>
      <c r="J212" s="490"/>
      <c r="K212" s="491"/>
      <c r="L212" s="496"/>
      <c r="M212" s="32"/>
      <c r="N212" s="26"/>
    </row>
    <row r="213" spans="1:14" s="27" customFormat="1" hidden="1" outlineLevel="5" x14ac:dyDescent="0.2">
      <c r="A213" s="482"/>
      <c r="B213" s="482"/>
      <c r="C213" s="483">
        <v>278261</v>
      </c>
      <c r="D213" s="483">
        <v>183725.38</v>
      </c>
      <c r="E213" s="483">
        <f t="shared" si="14"/>
        <v>94535.62</v>
      </c>
      <c r="F213" s="627">
        <f t="shared" si="15"/>
        <v>66.026277487682421</v>
      </c>
      <c r="G213" s="491"/>
      <c r="H213" s="489"/>
      <c r="I213" s="489"/>
      <c r="J213" s="490"/>
      <c r="K213" s="491"/>
      <c r="L213" s="496"/>
      <c r="M213" s="32"/>
      <c r="N213" s="26"/>
    </row>
    <row r="214" spans="1:14" s="27" customFormat="1" hidden="1" outlineLevel="5" x14ac:dyDescent="0.2">
      <c r="A214" s="493"/>
      <c r="B214" s="482" t="s">
        <v>595</v>
      </c>
      <c r="C214" s="483">
        <v>19500</v>
      </c>
      <c r="D214" s="483">
        <v>19500</v>
      </c>
      <c r="E214" s="483">
        <f t="shared" si="14"/>
        <v>0</v>
      </c>
      <c r="F214" s="627">
        <f t="shared" si="15"/>
        <v>100</v>
      </c>
      <c r="G214" s="491" t="s">
        <v>442</v>
      </c>
      <c r="H214" s="486"/>
      <c r="I214" s="489"/>
      <c r="J214" s="490"/>
      <c r="K214" s="491"/>
      <c r="L214" s="506"/>
      <c r="M214" s="32"/>
      <c r="N214" s="26"/>
    </row>
    <row r="215" spans="1:14" s="27" customFormat="1" ht="38.25" hidden="1" outlineLevel="5" x14ac:dyDescent="0.2">
      <c r="A215" s="482"/>
      <c r="B215" s="482" t="s">
        <v>596</v>
      </c>
      <c r="C215" s="483">
        <v>42000</v>
      </c>
      <c r="D215" s="483">
        <v>14000</v>
      </c>
      <c r="E215" s="483">
        <f t="shared" si="14"/>
        <v>28000</v>
      </c>
      <c r="F215" s="627">
        <f t="shared" si="15"/>
        <v>33.333333333333336</v>
      </c>
      <c r="G215" s="491" t="s">
        <v>597</v>
      </c>
      <c r="H215" s="486"/>
      <c r="I215" s="489"/>
      <c r="J215" s="490"/>
      <c r="K215" s="491"/>
      <c r="L215" s="506"/>
      <c r="M215" s="32"/>
      <c r="N215" s="26"/>
    </row>
    <row r="216" spans="1:14" s="27" customFormat="1" ht="38.25" hidden="1" outlineLevel="5" x14ac:dyDescent="0.2">
      <c r="A216" s="482"/>
      <c r="B216" s="482" t="s">
        <v>598</v>
      </c>
      <c r="C216" s="483">
        <v>80880</v>
      </c>
      <c r="D216" s="483">
        <v>52572</v>
      </c>
      <c r="E216" s="483">
        <f t="shared" si="14"/>
        <v>28308</v>
      </c>
      <c r="F216" s="627">
        <f t="shared" si="15"/>
        <v>65</v>
      </c>
      <c r="G216" s="491" t="s">
        <v>599</v>
      </c>
      <c r="H216" s="486"/>
      <c r="I216" s="489"/>
      <c r="J216" s="490"/>
      <c r="K216" s="491"/>
      <c r="L216" s="506"/>
      <c r="M216" s="32"/>
      <c r="N216" s="26"/>
    </row>
    <row r="217" spans="1:14" s="27" customFormat="1" ht="25.5" hidden="1" outlineLevel="5" x14ac:dyDescent="0.2">
      <c r="A217" s="493"/>
      <c r="B217" s="482" t="s">
        <v>600</v>
      </c>
      <c r="C217" s="483">
        <v>73656</v>
      </c>
      <c r="D217" s="483">
        <v>62469.120000000003</v>
      </c>
      <c r="E217" s="483">
        <f t="shared" si="14"/>
        <v>11186.879999999997</v>
      </c>
      <c r="F217" s="627">
        <f t="shared" si="15"/>
        <v>84.811990876507011</v>
      </c>
      <c r="G217" s="491" t="s">
        <v>601</v>
      </c>
      <c r="H217" s="486"/>
      <c r="I217" s="489"/>
      <c r="J217" s="490"/>
      <c r="K217" s="491"/>
      <c r="L217" s="506"/>
      <c r="M217" s="32"/>
      <c r="N217" s="26"/>
    </row>
    <row r="218" spans="1:14" s="27" customFormat="1" hidden="1" outlineLevel="5" x14ac:dyDescent="0.2">
      <c r="A218" s="482"/>
      <c r="B218" s="482" t="s">
        <v>602</v>
      </c>
      <c r="C218" s="483">
        <v>24500</v>
      </c>
      <c r="D218" s="483">
        <v>20723.009999999998</v>
      </c>
      <c r="E218" s="483">
        <f t="shared" si="14"/>
        <v>3776.9900000000016</v>
      </c>
      <c r="F218" s="627">
        <f t="shared" si="15"/>
        <v>84.583714285714279</v>
      </c>
      <c r="G218" s="491" t="s">
        <v>601</v>
      </c>
      <c r="H218" s="486"/>
      <c r="I218" s="489"/>
      <c r="J218" s="490"/>
      <c r="K218" s="491"/>
      <c r="L218" s="506"/>
      <c r="M218" s="32"/>
      <c r="N218" s="26"/>
    </row>
    <row r="219" spans="1:14" s="27" customFormat="1" hidden="1" outlineLevel="5" x14ac:dyDescent="0.2">
      <c r="A219" s="482"/>
      <c r="B219" s="482" t="s">
        <v>603</v>
      </c>
      <c r="C219" s="483">
        <v>37725</v>
      </c>
      <c r="D219" s="483">
        <v>14461.25</v>
      </c>
      <c r="E219" s="483">
        <f t="shared" si="14"/>
        <v>23263.75</v>
      </c>
      <c r="F219" s="627">
        <f t="shared" si="15"/>
        <v>38.333333333333336</v>
      </c>
      <c r="G219" s="491" t="s">
        <v>604</v>
      </c>
      <c r="H219" s="486"/>
      <c r="I219" s="489"/>
      <c r="J219" s="490"/>
      <c r="K219" s="491"/>
      <c r="L219" s="506"/>
      <c r="M219" s="32"/>
      <c r="N219" s="26"/>
    </row>
    <row r="220" spans="1:14" s="27" customFormat="1" hidden="1" outlineLevel="3" x14ac:dyDescent="0.2">
      <c r="A220" s="493"/>
      <c r="B220" s="482" t="s">
        <v>605</v>
      </c>
      <c r="C220" s="483">
        <v>24000</v>
      </c>
      <c r="D220" s="483">
        <v>24000</v>
      </c>
      <c r="E220" s="483">
        <f t="shared" si="14"/>
        <v>0</v>
      </c>
      <c r="F220" s="627">
        <f t="shared" si="15"/>
        <v>100</v>
      </c>
      <c r="G220" s="491" t="s">
        <v>606</v>
      </c>
      <c r="H220" s="486"/>
      <c r="I220" s="489"/>
      <c r="J220" s="490"/>
      <c r="K220" s="491"/>
      <c r="L220" s="506"/>
      <c r="M220" s="33"/>
      <c r="N220" s="33"/>
    </row>
    <row r="221" spans="1:14" s="27" customFormat="1" hidden="1" outlineLevel="4" x14ac:dyDescent="0.2">
      <c r="A221" s="482"/>
      <c r="B221" s="482" t="s">
        <v>607</v>
      </c>
      <c r="C221" s="483">
        <v>26267</v>
      </c>
      <c r="D221" s="483">
        <v>26267</v>
      </c>
      <c r="E221" s="483">
        <f t="shared" si="14"/>
        <v>0</v>
      </c>
      <c r="F221" s="627">
        <f t="shared" si="15"/>
        <v>100</v>
      </c>
      <c r="G221" s="491" t="s">
        <v>606</v>
      </c>
      <c r="H221" s="486"/>
      <c r="I221" s="489"/>
      <c r="J221" s="490"/>
      <c r="K221" s="491"/>
      <c r="L221" s="506"/>
      <c r="M221" s="33"/>
      <c r="N221" s="33"/>
    </row>
    <row r="222" spans="1:14" s="27" customFormat="1" hidden="1" outlineLevel="5" x14ac:dyDescent="0.2">
      <c r="A222" s="482"/>
      <c r="B222" s="482" t="s">
        <v>608</v>
      </c>
      <c r="C222" s="483">
        <v>25705</v>
      </c>
      <c r="D222" s="483">
        <v>25705</v>
      </c>
      <c r="E222" s="483">
        <f t="shared" si="14"/>
        <v>0</v>
      </c>
      <c r="F222" s="627">
        <f t="shared" si="15"/>
        <v>100</v>
      </c>
      <c r="G222" s="491" t="s">
        <v>606</v>
      </c>
      <c r="H222" s="486"/>
      <c r="I222" s="489"/>
      <c r="J222" s="490"/>
      <c r="K222" s="491"/>
      <c r="L222" s="506"/>
      <c r="M222" s="32"/>
      <c r="N222" s="26"/>
    </row>
    <row r="223" spans="1:14" s="27" customFormat="1" ht="25.5" hidden="1" outlineLevel="5" x14ac:dyDescent="0.2">
      <c r="A223" s="493"/>
      <c r="B223" s="482" t="s">
        <v>609</v>
      </c>
      <c r="C223" s="483">
        <v>8998</v>
      </c>
      <c r="D223" s="483">
        <v>8998</v>
      </c>
      <c r="E223" s="483">
        <f t="shared" si="14"/>
        <v>0</v>
      </c>
      <c r="F223" s="627">
        <f t="shared" si="15"/>
        <v>100</v>
      </c>
      <c r="G223" s="491" t="s">
        <v>610</v>
      </c>
      <c r="H223" s="486"/>
      <c r="I223" s="489"/>
      <c r="J223" s="490"/>
      <c r="K223" s="491"/>
      <c r="L223" s="506"/>
      <c r="M223" s="32"/>
      <c r="N223" s="26"/>
    </row>
    <row r="224" spans="1:14" s="27" customFormat="1" ht="25.5" hidden="1" outlineLevel="5" x14ac:dyDescent="0.2">
      <c r="A224" s="482"/>
      <c r="B224" s="482" t="s">
        <v>609</v>
      </c>
      <c r="C224" s="483">
        <v>8998</v>
      </c>
      <c r="D224" s="483">
        <v>8998</v>
      </c>
      <c r="E224" s="483">
        <f t="shared" si="14"/>
        <v>0</v>
      </c>
      <c r="F224" s="627">
        <f t="shared" si="15"/>
        <v>100</v>
      </c>
      <c r="G224" s="491" t="s">
        <v>610</v>
      </c>
      <c r="H224" s="486"/>
      <c r="I224" s="489"/>
      <c r="J224" s="490"/>
      <c r="K224" s="491"/>
      <c r="L224" s="506"/>
      <c r="M224" s="32"/>
      <c r="N224" s="26"/>
    </row>
    <row r="225" spans="1:14" s="27" customFormat="1" ht="25.5" hidden="1" outlineLevel="5" x14ac:dyDescent="0.2">
      <c r="A225" s="482"/>
      <c r="B225" s="482" t="s">
        <v>611</v>
      </c>
      <c r="C225" s="483">
        <v>28985</v>
      </c>
      <c r="D225" s="483">
        <v>7246.2</v>
      </c>
      <c r="E225" s="483">
        <f t="shared" ref="E225:E242" si="16">C225-D225</f>
        <v>21738.799999999999</v>
      </c>
      <c r="F225" s="627">
        <f t="shared" si="15"/>
        <v>24.999827496981197</v>
      </c>
      <c r="G225" s="491" t="s">
        <v>610</v>
      </c>
      <c r="H225" s="486"/>
      <c r="I225" s="489"/>
      <c r="J225" s="490"/>
      <c r="K225" s="491"/>
      <c r="L225" s="506"/>
      <c r="M225" s="32"/>
      <c r="N225" s="26"/>
    </row>
    <row r="226" spans="1:14" s="27" customFormat="1" ht="25.5" hidden="1" outlineLevel="5" x14ac:dyDescent="0.2">
      <c r="A226" s="493"/>
      <c r="B226" s="482" t="s">
        <v>612</v>
      </c>
      <c r="C226" s="483">
        <v>29123.55</v>
      </c>
      <c r="D226" s="483">
        <v>7280.85</v>
      </c>
      <c r="E226" s="483">
        <f t="shared" si="16"/>
        <v>21842.699999999997</v>
      </c>
      <c r="F226" s="627">
        <f t="shared" si="15"/>
        <v>24.999871238224735</v>
      </c>
      <c r="G226" s="491" t="s">
        <v>586</v>
      </c>
      <c r="H226" s="486"/>
      <c r="I226" s="489"/>
      <c r="J226" s="490"/>
      <c r="K226" s="491"/>
      <c r="L226" s="506"/>
      <c r="M226" s="32"/>
      <c r="N226" s="26"/>
    </row>
    <row r="227" spans="1:14" s="27" customFormat="1" ht="25.5" hidden="1" outlineLevel="5" x14ac:dyDescent="0.2">
      <c r="A227" s="482"/>
      <c r="B227" s="482" t="s">
        <v>613</v>
      </c>
      <c r="C227" s="483">
        <v>7000</v>
      </c>
      <c r="D227" s="483">
        <v>7000</v>
      </c>
      <c r="E227" s="483">
        <f t="shared" si="16"/>
        <v>0</v>
      </c>
      <c r="F227" s="627">
        <f t="shared" si="15"/>
        <v>100</v>
      </c>
      <c r="G227" s="491" t="s">
        <v>614</v>
      </c>
      <c r="H227" s="486"/>
      <c r="I227" s="489"/>
      <c r="J227" s="490"/>
      <c r="K227" s="491"/>
      <c r="L227" s="506"/>
      <c r="M227" s="32"/>
      <c r="N227" s="26"/>
    </row>
    <row r="228" spans="1:14" s="27" customFormat="1" ht="25.5" hidden="1" outlineLevel="5" x14ac:dyDescent="0.2">
      <c r="A228" s="482"/>
      <c r="B228" s="482" t="s">
        <v>615</v>
      </c>
      <c r="C228" s="483">
        <v>5000</v>
      </c>
      <c r="D228" s="483">
        <v>5000</v>
      </c>
      <c r="E228" s="483">
        <f t="shared" si="16"/>
        <v>0</v>
      </c>
      <c r="F228" s="627">
        <f t="shared" si="15"/>
        <v>100</v>
      </c>
      <c r="G228" s="491" t="s">
        <v>616</v>
      </c>
      <c r="H228" s="486"/>
      <c r="I228" s="489"/>
      <c r="J228" s="490"/>
      <c r="K228" s="491"/>
      <c r="L228" s="506"/>
      <c r="M228" s="32"/>
      <c r="N228" s="26"/>
    </row>
    <row r="229" spans="1:14" s="27" customFormat="1" hidden="1" outlineLevel="5" x14ac:dyDescent="0.2">
      <c r="A229" s="493"/>
      <c r="B229" s="482" t="s">
        <v>617</v>
      </c>
      <c r="C229" s="483">
        <v>28400</v>
      </c>
      <c r="D229" s="483">
        <v>7573.28</v>
      </c>
      <c r="E229" s="483">
        <f t="shared" si="16"/>
        <v>20826.72</v>
      </c>
      <c r="F229" s="627">
        <f t="shared" si="15"/>
        <v>26.666478873239438</v>
      </c>
      <c r="G229" s="491" t="s">
        <v>618</v>
      </c>
      <c r="H229" s="486"/>
      <c r="I229" s="489"/>
      <c r="J229" s="490"/>
      <c r="K229" s="491"/>
      <c r="L229" s="506"/>
      <c r="M229" s="32"/>
      <c r="N229" s="26"/>
    </row>
    <row r="230" spans="1:14" s="27" customFormat="1" ht="25.5" hidden="1" outlineLevel="5" x14ac:dyDescent="0.2">
      <c r="A230" s="482"/>
      <c r="B230" s="482" t="s">
        <v>619</v>
      </c>
      <c r="C230" s="483">
        <v>69000</v>
      </c>
      <c r="D230" s="483">
        <v>13800</v>
      </c>
      <c r="E230" s="483">
        <f t="shared" si="16"/>
        <v>55200</v>
      </c>
      <c r="F230" s="627">
        <f t="shared" si="15"/>
        <v>20</v>
      </c>
      <c r="G230" s="491" t="s">
        <v>620</v>
      </c>
      <c r="H230" s="486"/>
      <c r="I230" s="489"/>
      <c r="J230" s="490"/>
      <c r="K230" s="491"/>
      <c r="L230" s="506"/>
      <c r="M230" s="32"/>
      <c r="N230" s="26"/>
    </row>
    <row r="231" spans="1:14" s="27" customFormat="1" hidden="1" outlineLevel="5" x14ac:dyDescent="0.2">
      <c r="A231" s="482"/>
      <c r="B231" s="482" t="s">
        <v>621</v>
      </c>
      <c r="C231" s="483">
        <v>30000</v>
      </c>
      <c r="D231" s="483">
        <v>6000</v>
      </c>
      <c r="E231" s="483">
        <f t="shared" si="16"/>
        <v>24000</v>
      </c>
      <c r="F231" s="627">
        <f t="shared" si="15"/>
        <v>20</v>
      </c>
      <c r="G231" s="491" t="s">
        <v>620</v>
      </c>
      <c r="H231" s="486"/>
      <c r="I231" s="489"/>
      <c r="J231" s="490"/>
      <c r="K231" s="491"/>
      <c r="L231" s="506"/>
      <c r="M231" s="32"/>
      <c r="N231" s="26"/>
    </row>
    <row r="232" spans="1:14" s="27" customFormat="1" hidden="1" outlineLevel="5" x14ac:dyDescent="0.2">
      <c r="A232" s="493"/>
      <c r="B232" s="482" t="s">
        <v>617</v>
      </c>
      <c r="C232" s="483">
        <v>22994</v>
      </c>
      <c r="D232" s="483">
        <v>4598.76</v>
      </c>
      <c r="E232" s="483">
        <f t="shared" si="16"/>
        <v>18395.239999999998</v>
      </c>
      <c r="F232" s="627">
        <f t="shared" si="15"/>
        <v>19.999826041576064</v>
      </c>
      <c r="G232" s="491" t="s">
        <v>438</v>
      </c>
      <c r="H232" s="486"/>
      <c r="I232" s="489"/>
      <c r="J232" s="490"/>
      <c r="K232" s="491"/>
      <c r="L232" s="506"/>
      <c r="M232" s="32"/>
      <c r="N232" s="26"/>
    </row>
    <row r="233" spans="1:14" s="27" customFormat="1" hidden="1" outlineLevel="5" x14ac:dyDescent="0.2">
      <c r="A233" s="482"/>
      <c r="B233" s="482" t="s">
        <v>622</v>
      </c>
      <c r="C233" s="483">
        <v>16744</v>
      </c>
      <c r="D233" s="483">
        <v>16744</v>
      </c>
      <c r="E233" s="483">
        <f t="shared" si="16"/>
        <v>0</v>
      </c>
      <c r="F233" s="627">
        <f t="shared" si="15"/>
        <v>100</v>
      </c>
      <c r="G233" s="491" t="s">
        <v>438</v>
      </c>
      <c r="H233" s="486"/>
      <c r="I233" s="489"/>
      <c r="J233" s="490"/>
      <c r="K233" s="491"/>
      <c r="L233" s="506"/>
      <c r="M233" s="32"/>
      <c r="N233" s="26"/>
    </row>
    <row r="234" spans="1:14" s="27" customFormat="1" ht="25.5" hidden="1" outlineLevel="5" x14ac:dyDescent="0.2">
      <c r="A234" s="482"/>
      <c r="B234" s="482" t="s">
        <v>623</v>
      </c>
      <c r="C234" s="483">
        <v>41875</v>
      </c>
      <c r="D234" s="483">
        <v>8375.0400000000009</v>
      </c>
      <c r="E234" s="483">
        <f t="shared" si="16"/>
        <v>33499.96</v>
      </c>
      <c r="F234" s="627">
        <f t="shared" si="15"/>
        <v>20.000095522388062</v>
      </c>
      <c r="G234" s="491" t="s">
        <v>438</v>
      </c>
      <c r="H234" s="486"/>
      <c r="I234" s="489"/>
      <c r="J234" s="490"/>
      <c r="K234" s="491"/>
      <c r="L234" s="506"/>
      <c r="M234" s="32"/>
      <c r="N234" s="26"/>
    </row>
    <row r="235" spans="1:14" s="27" customFormat="1" ht="25.5" hidden="1" outlineLevel="5" x14ac:dyDescent="0.2">
      <c r="A235" s="493"/>
      <c r="B235" s="482" t="s">
        <v>624</v>
      </c>
      <c r="C235" s="483">
        <v>18125</v>
      </c>
      <c r="D235" s="483">
        <v>18125</v>
      </c>
      <c r="E235" s="483">
        <f t="shared" si="16"/>
        <v>0</v>
      </c>
      <c r="F235" s="627">
        <f t="shared" si="15"/>
        <v>100</v>
      </c>
      <c r="G235" s="491" t="s">
        <v>438</v>
      </c>
      <c r="H235" s="486"/>
      <c r="I235" s="489"/>
      <c r="J235" s="490"/>
      <c r="K235" s="491"/>
      <c r="L235" s="506"/>
      <c r="M235" s="32"/>
      <c r="N235" s="26"/>
    </row>
    <row r="236" spans="1:14" s="27" customFormat="1" hidden="1" outlineLevel="5" x14ac:dyDescent="0.2">
      <c r="A236" s="482"/>
      <c r="B236" s="482" t="s">
        <v>44</v>
      </c>
      <c r="C236" s="483">
        <v>4100</v>
      </c>
      <c r="D236" s="483">
        <v>4100</v>
      </c>
      <c r="E236" s="483">
        <f t="shared" si="16"/>
        <v>0</v>
      </c>
      <c r="F236" s="627">
        <f t="shared" si="15"/>
        <v>100</v>
      </c>
      <c r="G236" s="491" t="s">
        <v>606</v>
      </c>
      <c r="H236" s="486"/>
      <c r="I236" s="489"/>
      <c r="J236" s="490"/>
      <c r="K236" s="491"/>
      <c r="L236" s="506"/>
      <c r="M236" s="32"/>
      <c r="N236" s="26"/>
    </row>
    <row r="237" spans="1:14" s="27" customFormat="1" hidden="1" outlineLevel="5" x14ac:dyDescent="0.2">
      <c r="A237" s="482"/>
      <c r="B237" s="482" t="s">
        <v>625</v>
      </c>
      <c r="C237" s="483">
        <v>5000</v>
      </c>
      <c r="D237" s="483">
        <v>5000</v>
      </c>
      <c r="E237" s="483">
        <f t="shared" si="16"/>
        <v>0</v>
      </c>
      <c r="F237" s="627">
        <f t="shared" si="15"/>
        <v>100</v>
      </c>
      <c r="G237" s="491" t="s">
        <v>626</v>
      </c>
      <c r="H237" s="486"/>
      <c r="I237" s="489"/>
      <c r="J237" s="490"/>
      <c r="K237" s="491"/>
      <c r="L237" s="506"/>
      <c r="M237" s="32"/>
      <c r="N237" s="26"/>
    </row>
    <row r="238" spans="1:14" s="27" customFormat="1" hidden="1" outlineLevel="5" x14ac:dyDescent="0.2">
      <c r="A238" s="493"/>
      <c r="B238" s="482" t="s">
        <v>627</v>
      </c>
      <c r="C238" s="483">
        <v>18200</v>
      </c>
      <c r="D238" s="483">
        <v>18200</v>
      </c>
      <c r="E238" s="483">
        <f t="shared" si="16"/>
        <v>0</v>
      </c>
      <c r="F238" s="627">
        <f t="shared" si="15"/>
        <v>100</v>
      </c>
      <c r="G238" s="491" t="s">
        <v>626</v>
      </c>
      <c r="H238" s="486"/>
      <c r="I238" s="489"/>
      <c r="J238" s="490"/>
      <c r="K238" s="491"/>
      <c r="L238" s="506"/>
      <c r="M238" s="32"/>
      <c r="N238" s="26"/>
    </row>
    <row r="239" spans="1:14" s="27" customFormat="1" hidden="1" outlineLevel="5" x14ac:dyDescent="0.2">
      <c r="A239" s="482"/>
      <c r="B239" s="482" t="s">
        <v>628</v>
      </c>
      <c r="C239" s="483">
        <v>5500</v>
      </c>
      <c r="D239" s="483">
        <v>5500</v>
      </c>
      <c r="E239" s="483">
        <f t="shared" si="16"/>
        <v>0</v>
      </c>
      <c r="F239" s="627">
        <f t="shared" si="15"/>
        <v>100</v>
      </c>
      <c r="G239" s="491" t="s">
        <v>616</v>
      </c>
      <c r="H239" s="486"/>
      <c r="I239" s="489"/>
      <c r="J239" s="490"/>
      <c r="K239" s="491"/>
      <c r="L239" s="506"/>
      <c r="M239" s="32"/>
      <c r="N239" s="26"/>
    </row>
    <row r="240" spans="1:14" s="27" customFormat="1" hidden="1" outlineLevel="5" x14ac:dyDescent="0.2">
      <c r="A240" s="482"/>
      <c r="B240" s="482" t="s">
        <v>629</v>
      </c>
      <c r="C240" s="483">
        <v>8000</v>
      </c>
      <c r="D240" s="483">
        <v>8000</v>
      </c>
      <c r="E240" s="483">
        <f t="shared" si="16"/>
        <v>0</v>
      </c>
      <c r="F240" s="627">
        <f t="shared" si="15"/>
        <v>100</v>
      </c>
      <c r="G240" s="491" t="s">
        <v>630</v>
      </c>
      <c r="H240" s="486"/>
      <c r="I240" s="489"/>
      <c r="J240" s="490"/>
      <c r="K240" s="491"/>
      <c r="L240" s="506"/>
      <c r="M240" s="32"/>
      <c r="N240" s="26"/>
    </row>
    <row r="241" spans="1:14" s="27" customFormat="1" hidden="1" outlineLevel="5" x14ac:dyDescent="0.2">
      <c r="A241" s="493"/>
      <c r="B241" s="482" t="s">
        <v>3</v>
      </c>
      <c r="C241" s="483">
        <v>27664</v>
      </c>
      <c r="D241" s="483">
        <v>13063.48</v>
      </c>
      <c r="E241" s="483">
        <f t="shared" si="16"/>
        <v>14600.52</v>
      </c>
      <c r="F241" s="627">
        <f t="shared" si="15"/>
        <v>47.221949103528054</v>
      </c>
      <c r="G241" s="491" t="s">
        <v>631</v>
      </c>
      <c r="H241" s="486"/>
      <c r="I241" s="489"/>
      <c r="J241" s="490"/>
      <c r="K241" s="491"/>
      <c r="L241" s="506"/>
      <c r="M241" s="32"/>
      <c r="N241" s="26"/>
    </row>
    <row r="242" spans="1:14" s="27" customFormat="1" hidden="1" outlineLevel="5" x14ac:dyDescent="0.2">
      <c r="A242" s="482"/>
      <c r="B242" s="482" t="s">
        <v>3</v>
      </c>
      <c r="C242" s="483">
        <v>27664</v>
      </c>
      <c r="D242" s="483">
        <v>13063.48</v>
      </c>
      <c r="E242" s="483">
        <f t="shared" si="16"/>
        <v>14600.52</v>
      </c>
      <c r="F242" s="627">
        <f t="shared" si="15"/>
        <v>47.221949103528054</v>
      </c>
      <c r="G242" s="491" t="s">
        <v>631</v>
      </c>
      <c r="H242" s="486"/>
      <c r="I242" s="489"/>
      <c r="J242" s="490"/>
      <c r="K242" s="491"/>
      <c r="L242" s="506"/>
      <c r="M242" s="32"/>
      <c r="N242" s="26"/>
    </row>
    <row r="243" spans="1:14" s="27" customFormat="1" ht="38.25" hidden="1" outlineLevel="5" x14ac:dyDescent="0.2">
      <c r="A243" s="482"/>
      <c r="B243" s="495" t="s">
        <v>793</v>
      </c>
      <c r="C243" s="483">
        <v>4350</v>
      </c>
      <c r="D243" s="483"/>
      <c r="E243" s="483">
        <v>4350</v>
      </c>
      <c r="F243" s="627">
        <f t="shared" si="15"/>
        <v>0</v>
      </c>
      <c r="G243" s="629">
        <v>41808</v>
      </c>
      <c r="H243" s="507"/>
      <c r="I243" s="489"/>
      <c r="J243" s="490" t="s">
        <v>794</v>
      </c>
      <c r="K243" s="491" t="s">
        <v>795</v>
      </c>
      <c r="L243" s="506"/>
      <c r="M243" s="32"/>
      <c r="N243" s="26"/>
    </row>
    <row r="244" spans="1:14" s="27" customFormat="1" ht="38.25" hidden="1" outlineLevel="5" x14ac:dyDescent="0.2">
      <c r="A244" s="493"/>
      <c r="B244" s="495" t="s">
        <v>793</v>
      </c>
      <c r="C244" s="483">
        <v>4350</v>
      </c>
      <c r="D244" s="483"/>
      <c r="E244" s="483">
        <v>4350</v>
      </c>
      <c r="F244" s="627">
        <f t="shared" si="15"/>
        <v>0</v>
      </c>
      <c r="G244" s="629">
        <v>41808</v>
      </c>
      <c r="H244" s="507"/>
      <c r="I244" s="508"/>
      <c r="J244" s="490" t="s">
        <v>794</v>
      </c>
      <c r="K244" s="491" t="s">
        <v>795</v>
      </c>
      <c r="L244" s="490"/>
      <c r="M244" s="32"/>
      <c r="N244" s="26"/>
    </row>
    <row r="245" spans="1:14" s="27" customFormat="1" ht="38.25" hidden="1" outlineLevel="5" x14ac:dyDescent="0.2">
      <c r="A245" s="482"/>
      <c r="B245" s="495" t="s">
        <v>793</v>
      </c>
      <c r="C245" s="483">
        <v>4350</v>
      </c>
      <c r="D245" s="483"/>
      <c r="E245" s="483">
        <v>4350</v>
      </c>
      <c r="F245" s="627">
        <f t="shared" si="15"/>
        <v>0</v>
      </c>
      <c r="G245" s="629">
        <v>41808</v>
      </c>
      <c r="H245" s="507"/>
      <c r="I245" s="508"/>
      <c r="J245" s="490" t="s">
        <v>794</v>
      </c>
      <c r="K245" s="491" t="s">
        <v>795</v>
      </c>
      <c r="L245" s="509"/>
      <c r="M245" s="32"/>
      <c r="N245" s="26"/>
    </row>
    <row r="246" spans="1:14" s="27" customFormat="1" ht="38.25" hidden="1" outlineLevel="5" x14ac:dyDescent="0.2">
      <c r="A246" s="482"/>
      <c r="B246" s="495" t="s">
        <v>793</v>
      </c>
      <c r="C246" s="483">
        <v>4350</v>
      </c>
      <c r="D246" s="483"/>
      <c r="E246" s="483">
        <v>4350</v>
      </c>
      <c r="F246" s="627">
        <f t="shared" si="15"/>
        <v>0</v>
      </c>
      <c r="G246" s="629">
        <v>41808</v>
      </c>
      <c r="H246" s="507"/>
      <c r="I246" s="508"/>
      <c r="J246" s="490" t="s">
        <v>794</v>
      </c>
      <c r="K246" s="491" t="s">
        <v>795</v>
      </c>
      <c r="L246" s="509"/>
      <c r="M246" s="32"/>
      <c r="N246" s="26"/>
    </row>
    <row r="247" spans="1:14" s="27" customFormat="1" ht="38.25" hidden="1" outlineLevel="5" x14ac:dyDescent="0.2">
      <c r="A247" s="493"/>
      <c r="B247" s="495" t="s">
        <v>793</v>
      </c>
      <c r="C247" s="483">
        <v>4350</v>
      </c>
      <c r="D247" s="483"/>
      <c r="E247" s="483">
        <v>4350</v>
      </c>
      <c r="F247" s="627">
        <f t="shared" si="15"/>
        <v>0</v>
      </c>
      <c r="G247" s="629">
        <v>41808</v>
      </c>
      <c r="H247" s="507"/>
      <c r="I247" s="508"/>
      <c r="J247" s="490" t="s">
        <v>794</v>
      </c>
      <c r="K247" s="491" t="s">
        <v>795</v>
      </c>
      <c r="L247" s="509"/>
      <c r="M247" s="32"/>
      <c r="N247" s="26"/>
    </row>
    <row r="248" spans="1:14" s="27" customFormat="1" ht="38.25" hidden="1" outlineLevel="5" x14ac:dyDescent="0.2">
      <c r="A248" s="482"/>
      <c r="B248" s="495" t="s">
        <v>793</v>
      </c>
      <c r="C248" s="483">
        <v>4350</v>
      </c>
      <c r="D248" s="483"/>
      <c r="E248" s="483">
        <v>4350</v>
      </c>
      <c r="F248" s="627">
        <f t="shared" si="15"/>
        <v>0</v>
      </c>
      <c r="G248" s="629">
        <v>41808</v>
      </c>
      <c r="H248" s="507"/>
      <c r="I248" s="508"/>
      <c r="J248" s="490" t="s">
        <v>794</v>
      </c>
      <c r="K248" s="491" t="s">
        <v>795</v>
      </c>
      <c r="L248" s="509"/>
      <c r="M248" s="32"/>
      <c r="N248" s="26"/>
    </row>
    <row r="249" spans="1:14" s="27" customFormat="1" ht="38.25" hidden="1" outlineLevel="5" x14ac:dyDescent="0.2">
      <c r="A249" s="482"/>
      <c r="B249" s="495" t="s">
        <v>793</v>
      </c>
      <c r="C249" s="483">
        <v>4350</v>
      </c>
      <c r="D249" s="483"/>
      <c r="E249" s="483">
        <v>4350</v>
      </c>
      <c r="F249" s="627">
        <f t="shared" si="15"/>
        <v>0</v>
      </c>
      <c r="G249" s="629">
        <v>41808</v>
      </c>
      <c r="H249" s="507"/>
      <c r="I249" s="508"/>
      <c r="J249" s="490" t="s">
        <v>794</v>
      </c>
      <c r="K249" s="491" t="s">
        <v>795</v>
      </c>
      <c r="L249" s="509"/>
      <c r="M249" s="32"/>
      <c r="N249" s="26"/>
    </row>
    <row r="250" spans="1:14" s="27" customFormat="1" hidden="1" outlineLevel="5" x14ac:dyDescent="0.2">
      <c r="A250" s="492"/>
      <c r="B250" s="495" t="s">
        <v>1176</v>
      </c>
      <c r="C250" s="483">
        <v>45260</v>
      </c>
      <c r="D250" s="483">
        <v>45260</v>
      </c>
      <c r="E250" s="483"/>
      <c r="F250" s="627">
        <f t="shared" si="15"/>
        <v>100</v>
      </c>
      <c r="G250" s="629">
        <v>43003</v>
      </c>
      <c r="H250" s="507"/>
      <c r="I250" s="495"/>
      <c r="J250" s="490"/>
      <c r="K250" s="491" t="s">
        <v>1097</v>
      </c>
      <c r="L250" s="486"/>
      <c r="M250" s="32"/>
      <c r="N250" s="26"/>
    </row>
    <row r="251" spans="1:14" s="27" customFormat="1" hidden="1" outlineLevel="5" x14ac:dyDescent="0.2">
      <c r="A251" s="493"/>
      <c r="B251" s="495" t="s">
        <v>1177</v>
      </c>
      <c r="C251" s="483">
        <v>42167</v>
      </c>
      <c r="D251" s="483">
        <v>35641.29</v>
      </c>
      <c r="E251" s="483">
        <v>6525.71</v>
      </c>
      <c r="F251" s="627">
        <f t="shared" si="15"/>
        <v>84.524130244029692</v>
      </c>
      <c r="G251" s="629">
        <v>41988</v>
      </c>
      <c r="H251" s="507"/>
      <c r="I251" s="495"/>
      <c r="J251" s="490"/>
      <c r="K251" s="491" t="s">
        <v>1097</v>
      </c>
      <c r="L251" s="486"/>
      <c r="M251" s="32"/>
      <c r="N251" s="26"/>
    </row>
    <row r="252" spans="1:14" s="27" customFormat="1" ht="38.25" outlineLevel="5" x14ac:dyDescent="0.2">
      <c r="A252" s="482">
        <v>13</v>
      </c>
      <c r="B252" s="483" t="s">
        <v>1475</v>
      </c>
      <c r="C252" s="625">
        <v>484582</v>
      </c>
      <c r="D252" s="483">
        <v>2692.12</v>
      </c>
      <c r="E252" s="483">
        <f t="shared" ref="E252" si="17">C252-D252</f>
        <v>481889.88</v>
      </c>
      <c r="F252" s="627">
        <f t="shared" si="15"/>
        <v>0.55555509697017225</v>
      </c>
      <c r="G252" s="629"/>
      <c r="H252" s="483"/>
      <c r="I252" s="483"/>
      <c r="J252" s="506"/>
      <c r="K252" s="497" t="s">
        <v>198</v>
      </c>
      <c r="L252" s="510" t="s">
        <v>821</v>
      </c>
      <c r="M252" s="32"/>
      <c r="N252" s="26"/>
    </row>
    <row r="253" spans="1:14" s="27" customFormat="1" ht="38.25" outlineLevel="5" x14ac:dyDescent="0.2">
      <c r="A253" s="511">
        <v>14</v>
      </c>
      <c r="B253" s="484" t="s">
        <v>1475</v>
      </c>
      <c r="C253" s="484">
        <v>484582</v>
      </c>
      <c r="D253" s="484">
        <v>2692.12</v>
      </c>
      <c r="E253" s="484">
        <v>481889.88</v>
      </c>
      <c r="F253" s="627">
        <f>D253*100/C253</f>
        <v>0.55555509697017225</v>
      </c>
      <c r="G253" s="629"/>
      <c r="H253" s="483"/>
      <c r="I253" s="483"/>
      <c r="J253" s="506"/>
      <c r="K253" s="497" t="s">
        <v>198</v>
      </c>
      <c r="L253" s="510" t="s">
        <v>821</v>
      </c>
      <c r="M253" s="32"/>
      <c r="N253" s="26"/>
    </row>
    <row r="254" spans="1:14" s="27" customFormat="1" ht="51" customHeight="1" outlineLevel="5" x14ac:dyDescent="0.2">
      <c r="A254" s="870">
        <v>15</v>
      </c>
      <c r="B254" s="871" t="s">
        <v>428</v>
      </c>
      <c r="C254" s="872">
        <v>241996.69</v>
      </c>
      <c r="D254" s="872">
        <v>241996.69</v>
      </c>
      <c r="E254" s="873">
        <f t="shared" ref="E254:E256" si="18">C254-D254</f>
        <v>0</v>
      </c>
      <c r="F254" s="832">
        <f t="shared" ref="F254" si="19">D254*100/C254</f>
        <v>100</v>
      </c>
      <c r="G254" s="587">
        <v>42016</v>
      </c>
      <c r="H254" s="588">
        <v>44844</v>
      </c>
      <c r="I254" s="530" t="s">
        <v>2101</v>
      </c>
      <c r="J254" s="530"/>
      <c r="K254" s="535" t="s">
        <v>198</v>
      </c>
      <c r="L254" s="869" t="s">
        <v>2097</v>
      </c>
      <c r="M254" s="32"/>
      <c r="N254" s="26"/>
    </row>
    <row r="255" spans="1:14" s="27" customFormat="1" ht="34.5" customHeight="1" outlineLevel="5" x14ac:dyDescent="0.2">
      <c r="A255" s="862">
        <v>16</v>
      </c>
      <c r="B255" s="862" t="s">
        <v>388</v>
      </c>
      <c r="C255" s="518">
        <v>264500</v>
      </c>
      <c r="D255" s="863">
        <v>264500</v>
      </c>
      <c r="E255" s="617">
        <f t="shared" si="18"/>
        <v>0</v>
      </c>
      <c r="F255" s="518">
        <f t="shared" ref="F255:F258" si="20">D255*100 /C255</f>
        <v>100</v>
      </c>
      <c r="G255" s="519">
        <v>38260</v>
      </c>
      <c r="H255" s="864"/>
      <c r="I255" s="866" t="s">
        <v>2096</v>
      </c>
      <c r="J255" s="866"/>
      <c r="K255" s="535" t="s">
        <v>198</v>
      </c>
      <c r="L255" s="869" t="s">
        <v>2098</v>
      </c>
      <c r="M255" s="32"/>
      <c r="N255" s="26"/>
    </row>
    <row r="256" spans="1:14" s="27" customFormat="1" ht="34.5" customHeight="1" outlineLevel="5" x14ac:dyDescent="0.2">
      <c r="A256" s="862">
        <v>19</v>
      </c>
      <c r="B256" s="517" t="s">
        <v>1169</v>
      </c>
      <c r="C256" s="518">
        <v>56791</v>
      </c>
      <c r="D256" s="518">
        <v>56791</v>
      </c>
      <c r="E256" s="617">
        <f t="shared" si="18"/>
        <v>0</v>
      </c>
      <c r="F256" s="518">
        <f t="shared" si="20"/>
        <v>100</v>
      </c>
      <c r="G256" s="519">
        <v>43097</v>
      </c>
      <c r="H256" s="519">
        <v>44750</v>
      </c>
      <c r="I256" s="535" t="s">
        <v>2099</v>
      </c>
      <c r="J256" s="535"/>
      <c r="K256" s="535" t="s">
        <v>198</v>
      </c>
      <c r="L256" s="869" t="s">
        <v>2100</v>
      </c>
      <c r="M256" s="32"/>
      <c r="N256" s="26"/>
    </row>
    <row r="257" spans="1:14" s="27" customFormat="1" ht="44.25" customHeight="1" outlineLevel="5" x14ac:dyDescent="0.2">
      <c r="A257" s="862">
        <v>20</v>
      </c>
      <c r="B257" s="520" t="s">
        <v>2007</v>
      </c>
      <c r="C257" s="521">
        <v>51215.97</v>
      </c>
      <c r="D257" s="521">
        <v>51215.97</v>
      </c>
      <c r="E257" s="618">
        <v>0</v>
      </c>
      <c r="F257" s="518">
        <f t="shared" si="20"/>
        <v>100</v>
      </c>
      <c r="G257" s="522">
        <v>44666</v>
      </c>
      <c r="H257" s="522">
        <v>44750</v>
      </c>
      <c r="I257" s="535" t="s">
        <v>2099</v>
      </c>
      <c r="J257" s="535"/>
      <c r="K257" s="535" t="s">
        <v>198</v>
      </c>
      <c r="L257" s="869" t="s">
        <v>2100</v>
      </c>
      <c r="M257" s="32"/>
      <c r="N257" s="26"/>
    </row>
    <row r="258" spans="1:14" s="27" customFormat="1" ht="34.5" customHeight="1" outlineLevel="5" x14ac:dyDescent="0.2">
      <c r="A258" s="862">
        <v>21</v>
      </c>
      <c r="B258" s="520" t="s">
        <v>2008</v>
      </c>
      <c r="C258" s="521">
        <v>55504.99</v>
      </c>
      <c r="D258" s="521">
        <v>55504.99</v>
      </c>
      <c r="E258" s="618">
        <v>0</v>
      </c>
      <c r="F258" s="518">
        <f t="shared" si="20"/>
        <v>100</v>
      </c>
      <c r="G258" s="522">
        <v>44666</v>
      </c>
      <c r="H258" s="522">
        <v>44750</v>
      </c>
      <c r="I258" s="535" t="s">
        <v>2099</v>
      </c>
      <c r="J258" s="535"/>
      <c r="K258" s="535" t="s">
        <v>198</v>
      </c>
      <c r="L258" s="869" t="s">
        <v>2100</v>
      </c>
      <c r="M258" s="32"/>
      <c r="N258" s="26"/>
    </row>
    <row r="259" spans="1:14" s="27" customFormat="1" ht="25.5" customHeight="1" outlineLevel="5" thickBot="1" x14ac:dyDescent="0.25">
      <c r="A259" s="851"/>
      <c r="B259" s="852" t="s">
        <v>1798</v>
      </c>
      <c r="C259" s="853">
        <f>SUM(C51:C258)</f>
        <v>10714647.74</v>
      </c>
      <c r="D259" s="853">
        <f>SUM(D51:D258)</f>
        <v>7034321.9500000011</v>
      </c>
      <c r="E259" s="853">
        <f>C259-D259</f>
        <v>3680325.7899999991</v>
      </c>
      <c r="F259" s="357"/>
      <c r="G259" s="305"/>
      <c r="H259" s="320"/>
      <c r="I259" s="299"/>
      <c r="J259" s="179"/>
      <c r="K259" s="321"/>
      <c r="L259" s="358"/>
      <c r="M259" s="32"/>
      <c r="N259" s="26"/>
    </row>
    <row r="260" spans="1:14" s="27" customFormat="1" ht="30" customHeight="1" outlineLevel="5" thickBot="1" x14ac:dyDescent="0.35">
      <c r="A260" s="1011" t="s">
        <v>2088</v>
      </c>
      <c r="B260" s="1012"/>
      <c r="C260" s="1012"/>
      <c r="D260" s="1012"/>
      <c r="E260" s="1012"/>
      <c r="F260" s="1013"/>
      <c r="G260" s="1013"/>
      <c r="H260" s="1013"/>
      <c r="I260" s="1013"/>
      <c r="J260" s="1013"/>
      <c r="K260" s="1013"/>
      <c r="L260" s="1014"/>
      <c r="M260" s="32"/>
      <c r="N260" s="26"/>
    </row>
    <row r="261" spans="1:14" s="27" customFormat="1" ht="25.5" outlineLevel="5" x14ac:dyDescent="0.2">
      <c r="A261" s="482">
        <v>1</v>
      </c>
      <c r="B261" s="482" t="s">
        <v>1946</v>
      </c>
      <c r="C261" s="483">
        <v>152925.4</v>
      </c>
      <c r="D261" s="483">
        <v>152925.4</v>
      </c>
      <c r="E261" s="611">
        <f t="shared" ref="E261:E312" si="21">C261-D261</f>
        <v>0</v>
      </c>
      <c r="F261" s="576">
        <f t="shared" ref="F261:F312" si="22">D261*100/C261</f>
        <v>100</v>
      </c>
      <c r="G261" s="487" t="s">
        <v>430</v>
      </c>
      <c r="H261" s="489"/>
      <c r="I261" s="169"/>
      <c r="J261" s="312"/>
      <c r="K261" s="313" t="s">
        <v>2087</v>
      </c>
      <c r="L261" s="360" t="s">
        <v>233</v>
      </c>
      <c r="M261" s="32"/>
      <c r="N261" s="26"/>
    </row>
    <row r="262" spans="1:14" s="27" customFormat="1" ht="25.5" outlineLevel="5" x14ac:dyDescent="0.2">
      <c r="A262" s="482">
        <v>2</v>
      </c>
      <c r="B262" s="482" t="s">
        <v>1947</v>
      </c>
      <c r="C262" s="483">
        <v>579151.75</v>
      </c>
      <c r="D262" s="483">
        <v>579151.75</v>
      </c>
      <c r="E262" s="611">
        <f t="shared" si="21"/>
        <v>0</v>
      </c>
      <c r="F262" s="576">
        <f t="shared" si="22"/>
        <v>100</v>
      </c>
      <c r="G262" s="487" t="s">
        <v>420</v>
      </c>
      <c r="H262" s="489"/>
      <c r="I262" s="169"/>
      <c r="J262" s="312"/>
      <c r="K262" s="313" t="s">
        <v>2087</v>
      </c>
      <c r="L262" s="360" t="s">
        <v>233</v>
      </c>
      <c r="M262" s="32"/>
      <c r="N262" s="26"/>
    </row>
    <row r="263" spans="1:14" s="27" customFormat="1" ht="12.75" customHeight="1" outlineLevel="5" x14ac:dyDescent="0.2">
      <c r="A263" s="482">
        <v>3</v>
      </c>
      <c r="B263" s="482" t="s">
        <v>1947</v>
      </c>
      <c r="C263" s="483">
        <v>1792300</v>
      </c>
      <c r="D263" s="483">
        <v>1493583.5</v>
      </c>
      <c r="E263" s="611">
        <f t="shared" si="21"/>
        <v>298716.5</v>
      </c>
      <c r="F263" s="576">
        <f t="shared" si="22"/>
        <v>83.33334263237181</v>
      </c>
      <c r="G263" s="488">
        <v>43187</v>
      </c>
      <c r="H263" s="494"/>
      <c r="I263" s="169"/>
      <c r="J263" s="167"/>
      <c r="K263" s="355" t="s">
        <v>2087</v>
      </c>
      <c r="L263" s="361" t="s">
        <v>233</v>
      </c>
      <c r="M263" s="32"/>
      <c r="N263" s="26"/>
    </row>
    <row r="264" spans="1:14" ht="25.5" x14ac:dyDescent="0.2">
      <c r="A264" s="658">
        <v>4</v>
      </c>
      <c r="B264" s="658" t="s">
        <v>2015</v>
      </c>
      <c r="C264" s="659">
        <v>3085000</v>
      </c>
      <c r="D264" s="659">
        <v>874083.39</v>
      </c>
      <c r="E264" s="611">
        <v>2210916.61</v>
      </c>
      <c r="F264" s="576">
        <v>28.33</v>
      </c>
      <c r="G264" s="660">
        <v>44225</v>
      </c>
      <c r="H264" s="594"/>
      <c r="I264" s="525"/>
      <c r="J264" s="543"/>
      <c r="K264" s="544" t="s">
        <v>2087</v>
      </c>
      <c r="L264" s="545"/>
    </row>
    <row r="265" spans="1:14" ht="30" customHeight="1" x14ac:dyDescent="0.2">
      <c r="A265" s="482">
        <v>5</v>
      </c>
      <c r="B265" s="495" t="s">
        <v>1963</v>
      </c>
      <c r="C265" s="483">
        <v>52793</v>
      </c>
      <c r="D265" s="483">
        <v>39154.660000000003</v>
      </c>
      <c r="E265" s="611">
        <f t="shared" si="21"/>
        <v>13638.339999999997</v>
      </c>
      <c r="F265" s="576">
        <f t="shared" si="22"/>
        <v>74.166385695073217</v>
      </c>
      <c r="G265" s="488">
        <v>41985</v>
      </c>
      <c r="H265" s="507"/>
      <c r="I265" s="169"/>
      <c r="J265" s="167"/>
      <c r="K265" s="168" t="s">
        <v>2087</v>
      </c>
      <c r="L265" s="361" t="s">
        <v>233</v>
      </c>
    </row>
    <row r="266" spans="1:14" ht="25.5" x14ac:dyDescent="0.2">
      <c r="A266" s="482">
        <v>6</v>
      </c>
      <c r="B266" s="495" t="s">
        <v>1964</v>
      </c>
      <c r="C266" s="483">
        <v>75000</v>
      </c>
      <c r="D266" s="483">
        <v>75000</v>
      </c>
      <c r="E266" s="611">
        <f t="shared" si="21"/>
        <v>0</v>
      </c>
      <c r="F266" s="576">
        <f t="shared" si="22"/>
        <v>100</v>
      </c>
      <c r="G266" s="488">
        <v>44476</v>
      </c>
      <c r="H266" s="507"/>
      <c r="I266" s="169"/>
      <c r="J266" s="167"/>
      <c r="K266" s="168" t="s">
        <v>2087</v>
      </c>
      <c r="L266" s="359" t="s">
        <v>233</v>
      </c>
    </row>
    <row r="267" spans="1:14" ht="25.5" x14ac:dyDescent="0.2">
      <c r="A267" s="554">
        <v>7</v>
      </c>
      <c r="B267" s="495" t="s">
        <v>1178</v>
      </c>
      <c r="C267" s="483">
        <v>163200</v>
      </c>
      <c r="D267" s="483">
        <v>163200</v>
      </c>
      <c r="E267" s="611">
        <f t="shared" si="21"/>
        <v>0</v>
      </c>
      <c r="F267" s="576">
        <f t="shared" si="22"/>
        <v>100</v>
      </c>
      <c r="G267" s="488">
        <v>39770</v>
      </c>
      <c r="H267" s="507"/>
      <c r="I267" s="169"/>
      <c r="J267" s="167"/>
      <c r="K267" s="168" t="s">
        <v>2087</v>
      </c>
      <c r="L267" s="361" t="s">
        <v>233</v>
      </c>
    </row>
    <row r="268" spans="1:14" ht="25.5" x14ac:dyDescent="0.2">
      <c r="A268" s="482">
        <v>8</v>
      </c>
      <c r="B268" s="495" t="s">
        <v>1965</v>
      </c>
      <c r="C268" s="483">
        <v>233602</v>
      </c>
      <c r="D268" s="483">
        <v>128480.88</v>
      </c>
      <c r="E268" s="611">
        <f t="shared" si="21"/>
        <v>105121.12</v>
      </c>
      <c r="F268" s="576">
        <f t="shared" si="22"/>
        <v>54.999905822724124</v>
      </c>
      <c r="G268" s="488">
        <v>42684</v>
      </c>
      <c r="H268" s="507"/>
      <c r="I268" s="169"/>
      <c r="J268" s="167"/>
      <c r="K268" s="313" t="s">
        <v>2087</v>
      </c>
      <c r="L268" s="360" t="s">
        <v>233</v>
      </c>
    </row>
    <row r="269" spans="1:14" ht="25.5" x14ac:dyDescent="0.2">
      <c r="A269" s="482">
        <v>9</v>
      </c>
      <c r="B269" s="482" t="s">
        <v>1948</v>
      </c>
      <c r="C269" s="483">
        <v>181290.3</v>
      </c>
      <c r="D269" s="483">
        <v>181290.3</v>
      </c>
      <c r="E269" s="611">
        <f t="shared" si="21"/>
        <v>0</v>
      </c>
      <c r="F269" s="576">
        <f t="shared" si="22"/>
        <v>100</v>
      </c>
      <c r="G269" s="488">
        <v>42340</v>
      </c>
      <c r="H269" s="486"/>
      <c r="I269" s="310"/>
      <c r="J269" s="167"/>
      <c r="K269" s="313" t="s">
        <v>2087</v>
      </c>
      <c r="L269" s="361" t="s">
        <v>233</v>
      </c>
    </row>
    <row r="270" spans="1:14" ht="25.5" x14ac:dyDescent="0.2">
      <c r="A270" s="554">
        <v>10</v>
      </c>
      <c r="B270" s="482" t="s">
        <v>1949</v>
      </c>
      <c r="C270" s="483">
        <v>65250</v>
      </c>
      <c r="D270" s="483">
        <v>65250</v>
      </c>
      <c r="E270" s="611">
        <f t="shared" si="21"/>
        <v>0</v>
      </c>
      <c r="F270" s="576">
        <f t="shared" si="22"/>
        <v>100</v>
      </c>
      <c r="G270" s="488">
        <v>42731</v>
      </c>
      <c r="H270" s="486"/>
      <c r="I270" s="310"/>
      <c r="J270" s="167"/>
      <c r="K270" s="355" t="s">
        <v>2087</v>
      </c>
      <c r="L270" s="359" t="s">
        <v>233</v>
      </c>
    </row>
    <row r="271" spans="1:14" s="27" customFormat="1" ht="25.5" hidden="1" outlineLevel="5" x14ac:dyDescent="0.2">
      <c r="A271" s="482">
        <v>11</v>
      </c>
      <c r="B271" s="482" t="s">
        <v>1949</v>
      </c>
      <c r="C271" s="483">
        <v>65250</v>
      </c>
      <c r="D271" s="483">
        <v>65250</v>
      </c>
      <c r="E271" s="611">
        <f t="shared" si="21"/>
        <v>0</v>
      </c>
      <c r="F271" s="576">
        <f t="shared" si="22"/>
        <v>100</v>
      </c>
      <c r="G271" s="488">
        <v>42731</v>
      </c>
      <c r="H271" s="486"/>
      <c r="I271" s="310"/>
      <c r="J271" s="167"/>
      <c r="K271" s="544" t="s">
        <v>2087</v>
      </c>
      <c r="L271" s="360" t="s">
        <v>233</v>
      </c>
      <c r="M271" s="32"/>
      <c r="N271" s="26"/>
    </row>
    <row r="272" spans="1:14" s="27" customFormat="1" ht="25.5" hidden="1" outlineLevel="5" x14ac:dyDescent="0.2">
      <c r="A272" s="482">
        <v>24</v>
      </c>
      <c r="B272" s="482" t="s">
        <v>635</v>
      </c>
      <c r="C272" s="483">
        <v>14790</v>
      </c>
      <c r="D272" s="483">
        <v>14790</v>
      </c>
      <c r="E272" s="611">
        <f t="shared" si="21"/>
        <v>0</v>
      </c>
      <c r="F272" s="576">
        <f t="shared" si="22"/>
        <v>100</v>
      </c>
      <c r="G272" s="487" t="s">
        <v>636</v>
      </c>
      <c r="H272" s="486"/>
      <c r="I272" s="310"/>
      <c r="J272" s="167"/>
      <c r="K272" s="168" t="s">
        <v>2087</v>
      </c>
      <c r="L272" s="359" t="s">
        <v>233</v>
      </c>
      <c r="M272" s="32"/>
      <c r="N272" s="26"/>
    </row>
    <row r="273" spans="1:14" s="27" customFormat="1" ht="25.5" hidden="1" outlineLevel="5" x14ac:dyDescent="0.2">
      <c r="A273" s="554">
        <v>25</v>
      </c>
      <c r="B273" s="482" t="s">
        <v>74</v>
      </c>
      <c r="C273" s="483">
        <v>6190</v>
      </c>
      <c r="D273" s="483">
        <v>6190</v>
      </c>
      <c r="E273" s="611">
        <f t="shared" si="21"/>
        <v>0</v>
      </c>
      <c r="F273" s="576">
        <f t="shared" si="22"/>
        <v>100</v>
      </c>
      <c r="G273" s="487" t="s">
        <v>637</v>
      </c>
      <c r="H273" s="486"/>
      <c r="I273" s="310"/>
      <c r="J273" s="167"/>
      <c r="K273" s="168" t="s">
        <v>2087</v>
      </c>
      <c r="L273" s="360" t="s">
        <v>233</v>
      </c>
      <c r="M273" s="32"/>
      <c r="N273" s="26"/>
    </row>
    <row r="274" spans="1:14" s="27" customFormat="1" ht="25.5" hidden="1" outlineLevel="5" x14ac:dyDescent="0.2">
      <c r="A274" s="482">
        <v>26</v>
      </c>
      <c r="B274" s="482" t="s">
        <v>74</v>
      </c>
      <c r="C274" s="483">
        <v>6800</v>
      </c>
      <c r="D274" s="483">
        <v>6800</v>
      </c>
      <c r="E274" s="611">
        <f t="shared" si="21"/>
        <v>0</v>
      </c>
      <c r="F274" s="576">
        <f t="shared" si="22"/>
        <v>100</v>
      </c>
      <c r="G274" s="487" t="s">
        <v>390</v>
      </c>
      <c r="H274" s="486"/>
      <c r="I274" s="310"/>
      <c r="J274" s="167"/>
      <c r="K274" s="168" t="s">
        <v>2087</v>
      </c>
      <c r="L274" s="360" t="s">
        <v>233</v>
      </c>
      <c r="M274" s="32"/>
      <c r="N274" s="26"/>
    </row>
    <row r="275" spans="1:14" s="27" customFormat="1" ht="25.5" hidden="1" outlineLevel="5" x14ac:dyDescent="0.2">
      <c r="A275" s="482">
        <v>27</v>
      </c>
      <c r="B275" s="482" t="s">
        <v>8</v>
      </c>
      <c r="C275" s="483">
        <v>3240</v>
      </c>
      <c r="D275" s="483">
        <v>3240</v>
      </c>
      <c r="E275" s="611">
        <f t="shared" si="21"/>
        <v>0</v>
      </c>
      <c r="F275" s="576">
        <f t="shared" si="22"/>
        <v>100</v>
      </c>
      <c r="G275" s="487" t="s">
        <v>390</v>
      </c>
      <c r="H275" s="486"/>
      <c r="I275" s="310"/>
      <c r="J275" s="167"/>
      <c r="K275" s="313" t="s">
        <v>2087</v>
      </c>
      <c r="L275" s="361" t="s">
        <v>233</v>
      </c>
      <c r="M275" s="32"/>
      <c r="N275" s="26"/>
    </row>
    <row r="276" spans="1:14" s="27" customFormat="1" ht="25.5" hidden="1" outlineLevel="5" x14ac:dyDescent="0.2">
      <c r="A276" s="482">
        <v>28</v>
      </c>
      <c r="B276" s="482" t="s">
        <v>74</v>
      </c>
      <c r="C276" s="483">
        <v>6500</v>
      </c>
      <c r="D276" s="483">
        <v>6500</v>
      </c>
      <c r="E276" s="611">
        <f t="shared" si="21"/>
        <v>0</v>
      </c>
      <c r="F276" s="576">
        <f t="shared" si="22"/>
        <v>100</v>
      </c>
      <c r="G276" s="487" t="s">
        <v>638</v>
      </c>
      <c r="H276" s="486"/>
      <c r="I276" s="310"/>
      <c r="J276" s="167"/>
      <c r="K276" s="313" t="s">
        <v>2087</v>
      </c>
      <c r="L276" s="359" t="s">
        <v>233</v>
      </c>
      <c r="M276" s="32"/>
      <c r="N276" s="26"/>
    </row>
    <row r="277" spans="1:14" s="27" customFormat="1" ht="25.5" hidden="1" outlineLevel="5" x14ac:dyDescent="0.2">
      <c r="A277" s="482">
        <v>29</v>
      </c>
      <c r="B277" s="482" t="s">
        <v>74</v>
      </c>
      <c r="C277" s="483">
        <v>7055</v>
      </c>
      <c r="D277" s="483">
        <v>7055</v>
      </c>
      <c r="E277" s="611">
        <f t="shared" si="21"/>
        <v>0</v>
      </c>
      <c r="F277" s="576">
        <f t="shared" si="22"/>
        <v>100</v>
      </c>
      <c r="G277" s="487" t="s">
        <v>538</v>
      </c>
      <c r="H277" s="486"/>
      <c r="I277" s="310"/>
      <c r="J277" s="167"/>
      <c r="K277" s="355" t="s">
        <v>2087</v>
      </c>
      <c r="L277" s="360" t="s">
        <v>233</v>
      </c>
      <c r="M277" s="32"/>
      <c r="N277" s="26"/>
    </row>
    <row r="278" spans="1:14" s="27" customFormat="1" ht="25.5" hidden="1" outlineLevel="5" x14ac:dyDescent="0.2">
      <c r="A278" s="554">
        <v>30</v>
      </c>
      <c r="B278" s="482" t="s">
        <v>74</v>
      </c>
      <c r="C278" s="483">
        <v>7055</v>
      </c>
      <c r="D278" s="483">
        <v>7055</v>
      </c>
      <c r="E278" s="611">
        <f t="shared" si="21"/>
        <v>0</v>
      </c>
      <c r="F278" s="576">
        <f t="shared" si="22"/>
        <v>100</v>
      </c>
      <c r="G278" s="487" t="s">
        <v>639</v>
      </c>
      <c r="H278" s="486"/>
      <c r="I278" s="310"/>
      <c r="J278" s="167"/>
      <c r="K278" s="544" t="s">
        <v>2087</v>
      </c>
      <c r="L278" s="360" t="s">
        <v>233</v>
      </c>
      <c r="M278" s="32"/>
      <c r="N278" s="26"/>
    </row>
    <row r="279" spans="1:14" s="27" customFormat="1" ht="25.5" hidden="1" outlineLevel="5" x14ac:dyDescent="0.2">
      <c r="A279" s="482">
        <v>31</v>
      </c>
      <c r="B279" s="482" t="s">
        <v>640</v>
      </c>
      <c r="C279" s="483">
        <v>20000</v>
      </c>
      <c r="D279" s="483">
        <v>20000</v>
      </c>
      <c r="E279" s="611">
        <f t="shared" si="21"/>
        <v>0</v>
      </c>
      <c r="F279" s="576">
        <f t="shared" si="22"/>
        <v>100</v>
      </c>
      <c r="G279" s="487" t="s">
        <v>538</v>
      </c>
      <c r="H279" s="486"/>
      <c r="I279" s="310"/>
      <c r="J279" s="167"/>
      <c r="K279" s="168" t="s">
        <v>2087</v>
      </c>
      <c r="L279" s="361" t="s">
        <v>233</v>
      </c>
      <c r="M279" s="32"/>
      <c r="N279" s="26"/>
    </row>
    <row r="280" spans="1:14" s="27" customFormat="1" ht="25.5" hidden="1" outlineLevel="5" x14ac:dyDescent="0.2">
      <c r="A280" s="482">
        <v>32</v>
      </c>
      <c r="B280" s="482" t="s">
        <v>641</v>
      </c>
      <c r="C280" s="483">
        <v>4200</v>
      </c>
      <c r="D280" s="483">
        <v>4200</v>
      </c>
      <c r="E280" s="611">
        <f t="shared" si="21"/>
        <v>0</v>
      </c>
      <c r="F280" s="576">
        <f t="shared" si="22"/>
        <v>100</v>
      </c>
      <c r="G280" s="487" t="s">
        <v>541</v>
      </c>
      <c r="H280" s="486"/>
      <c r="I280" s="310"/>
      <c r="J280" s="167"/>
      <c r="K280" s="168" t="s">
        <v>2087</v>
      </c>
      <c r="L280" s="362"/>
      <c r="M280" s="32"/>
      <c r="N280" s="26"/>
    </row>
    <row r="281" spans="1:14" s="27" customFormat="1" ht="25.5" hidden="1" outlineLevel="5" x14ac:dyDescent="0.2">
      <c r="A281" s="482">
        <v>33</v>
      </c>
      <c r="B281" s="482" t="s">
        <v>642</v>
      </c>
      <c r="C281" s="483">
        <v>9727</v>
      </c>
      <c r="D281" s="483">
        <v>9727</v>
      </c>
      <c r="E281" s="611">
        <f t="shared" si="21"/>
        <v>0</v>
      </c>
      <c r="F281" s="576">
        <f t="shared" si="22"/>
        <v>100</v>
      </c>
      <c r="G281" s="487" t="s">
        <v>643</v>
      </c>
      <c r="H281" s="486"/>
      <c r="I281" s="310"/>
      <c r="J281" s="167"/>
      <c r="K281" s="168" t="s">
        <v>2087</v>
      </c>
      <c r="L281" s="362"/>
      <c r="M281" s="32"/>
      <c r="N281" s="26"/>
    </row>
    <row r="282" spans="1:14" s="27" customFormat="1" ht="25.5" hidden="1" outlineLevel="5" x14ac:dyDescent="0.2">
      <c r="A282" s="482">
        <v>34</v>
      </c>
      <c r="B282" s="482" t="s">
        <v>644</v>
      </c>
      <c r="C282" s="483">
        <v>11600</v>
      </c>
      <c r="D282" s="483">
        <v>11600</v>
      </c>
      <c r="E282" s="611">
        <f t="shared" si="21"/>
        <v>0</v>
      </c>
      <c r="F282" s="576">
        <f t="shared" si="22"/>
        <v>100</v>
      </c>
      <c r="G282" s="487" t="s">
        <v>555</v>
      </c>
      <c r="H282" s="486"/>
      <c r="I282" s="310"/>
      <c r="J282" s="167"/>
      <c r="K282" s="313" t="s">
        <v>2087</v>
      </c>
      <c r="L282" s="362"/>
      <c r="M282" s="32"/>
      <c r="N282" s="26"/>
    </row>
    <row r="283" spans="1:14" s="27" customFormat="1" ht="25.5" hidden="1" outlineLevel="5" x14ac:dyDescent="0.2">
      <c r="A283" s="554">
        <v>35</v>
      </c>
      <c r="B283" s="482" t="s">
        <v>645</v>
      </c>
      <c r="C283" s="483">
        <v>9000</v>
      </c>
      <c r="D283" s="483">
        <v>9000</v>
      </c>
      <c r="E283" s="611">
        <f t="shared" si="21"/>
        <v>0</v>
      </c>
      <c r="F283" s="576">
        <f t="shared" si="22"/>
        <v>100</v>
      </c>
      <c r="G283" s="487" t="s">
        <v>555</v>
      </c>
      <c r="H283" s="486"/>
      <c r="I283" s="310"/>
      <c r="J283" s="167"/>
      <c r="K283" s="313" t="s">
        <v>2087</v>
      </c>
      <c r="L283" s="362"/>
      <c r="M283" s="32"/>
      <c r="N283" s="26"/>
    </row>
    <row r="284" spans="1:14" s="27" customFormat="1" ht="25.5" hidden="1" outlineLevel="5" x14ac:dyDescent="0.2">
      <c r="A284" s="482">
        <v>36</v>
      </c>
      <c r="B284" s="482" t="s">
        <v>646</v>
      </c>
      <c r="C284" s="483">
        <v>8300</v>
      </c>
      <c r="D284" s="483">
        <v>8300</v>
      </c>
      <c r="E284" s="611">
        <f t="shared" si="21"/>
        <v>0</v>
      </c>
      <c r="F284" s="576">
        <f t="shared" si="22"/>
        <v>100</v>
      </c>
      <c r="G284" s="487" t="s">
        <v>555</v>
      </c>
      <c r="H284" s="486"/>
      <c r="I284" s="310"/>
      <c r="J284" s="167"/>
      <c r="K284" s="355" t="s">
        <v>2087</v>
      </c>
      <c r="L284" s="362"/>
      <c r="M284" s="32"/>
      <c r="N284" s="26"/>
    </row>
    <row r="285" spans="1:14" s="27" customFormat="1" ht="25.5" hidden="1" outlineLevel="5" x14ac:dyDescent="0.2">
      <c r="A285" s="482">
        <v>37</v>
      </c>
      <c r="B285" s="482" t="s">
        <v>74</v>
      </c>
      <c r="C285" s="483">
        <v>7400</v>
      </c>
      <c r="D285" s="483">
        <v>7400</v>
      </c>
      <c r="E285" s="611">
        <f t="shared" si="21"/>
        <v>0</v>
      </c>
      <c r="F285" s="576">
        <f t="shared" si="22"/>
        <v>100</v>
      </c>
      <c r="G285" s="487" t="s">
        <v>555</v>
      </c>
      <c r="H285" s="486"/>
      <c r="I285" s="310"/>
      <c r="J285" s="167"/>
      <c r="K285" s="544" t="s">
        <v>2087</v>
      </c>
      <c r="L285" s="362"/>
      <c r="M285" s="32"/>
      <c r="N285" s="26"/>
    </row>
    <row r="286" spans="1:14" s="27" customFormat="1" ht="25.5" hidden="1" outlineLevel="5" x14ac:dyDescent="0.2">
      <c r="A286" s="482">
        <v>38</v>
      </c>
      <c r="B286" s="482" t="s">
        <v>74</v>
      </c>
      <c r="C286" s="483">
        <v>7400</v>
      </c>
      <c r="D286" s="483">
        <v>7400</v>
      </c>
      <c r="E286" s="611">
        <f t="shared" si="21"/>
        <v>0</v>
      </c>
      <c r="F286" s="576">
        <f t="shared" si="22"/>
        <v>100</v>
      </c>
      <c r="G286" s="487" t="s">
        <v>555</v>
      </c>
      <c r="H286" s="486"/>
      <c r="I286" s="310"/>
      <c r="J286" s="167"/>
      <c r="K286" s="168" t="s">
        <v>2087</v>
      </c>
      <c r="L286" s="362"/>
      <c r="M286" s="32"/>
      <c r="N286" s="26"/>
    </row>
    <row r="287" spans="1:14" s="27" customFormat="1" ht="25.5" hidden="1" outlineLevel="5" x14ac:dyDescent="0.2">
      <c r="A287" s="482">
        <v>39</v>
      </c>
      <c r="B287" s="482" t="s">
        <v>27</v>
      </c>
      <c r="C287" s="483">
        <v>4800</v>
      </c>
      <c r="D287" s="483">
        <v>4800</v>
      </c>
      <c r="E287" s="611">
        <f t="shared" si="21"/>
        <v>0</v>
      </c>
      <c r="F287" s="576">
        <f t="shared" si="22"/>
        <v>100</v>
      </c>
      <c r="G287" s="487" t="s">
        <v>555</v>
      </c>
      <c r="H287" s="486"/>
      <c r="I287" s="310"/>
      <c r="J287" s="167"/>
      <c r="K287" s="168" t="s">
        <v>2087</v>
      </c>
      <c r="L287" s="362"/>
      <c r="M287" s="32"/>
      <c r="N287" s="26"/>
    </row>
    <row r="288" spans="1:14" s="27" customFormat="1" ht="25.5" hidden="1" outlineLevel="5" x14ac:dyDescent="0.2">
      <c r="A288" s="554">
        <v>40</v>
      </c>
      <c r="B288" s="482" t="s">
        <v>74</v>
      </c>
      <c r="C288" s="483">
        <v>6300</v>
      </c>
      <c r="D288" s="483">
        <v>6300</v>
      </c>
      <c r="E288" s="611">
        <f t="shared" si="21"/>
        <v>0</v>
      </c>
      <c r="F288" s="576">
        <f t="shared" si="22"/>
        <v>100</v>
      </c>
      <c r="G288" s="487" t="s">
        <v>555</v>
      </c>
      <c r="H288" s="486"/>
      <c r="I288" s="310"/>
      <c r="J288" s="167"/>
      <c r="K288" s="168" t="s">
        <v>2087</v>
      </c>
      <c r="L288" s="362"/>
      <c r="M288" s="32"/>
      <c r="N288" s="26"/>
    </row>
    <row r="289" spans="1:14" s="27" customFormat="1" ht="25.5" hidden="1" outlineLevel="5" x14ac:dyDescent="0.2">
      <c r="A289" s="482">
        <v>41</v>
      </c>
      <c r="B289" s="482" t="s">
        <v>74</v>
      </c>
      <c r="C289" s="483">
        <v>7840</v>
      </c>
      <c r="D289" s="483">
        <v>7840</v>
      </c>
      <c r="E289" s="611">
        <f t="shared" si="21"/>
        <v>0</v>
      </c>
      <c r="F289" s="576">
        <f t="shared" si="22"/>
        <v>100</v>
      </c>
      <c r="G289" s="487" t="s">
        <v>555</v>
      </c>
      <c r="H289" s="486"/>
      <c r="I289" s="310"/>
      <c r="J289" s="167"/>
      <c r="K289" s="313" t="s">
        <v>2087</v>
      </c>
      <c r="L289" s="362"/>
      <c r="M289" s="32"/>
      <c r="N289" s="26"/>
    </row>
    <row r="290" spans="1:14" s="27" customFormat="1" ht="25.5" hidden="1" outlineLevel="5" x14ac:dyDescent="0.2">
      <c r="A290" s="482">
        <v>42</v>
      </c>
      <c r="B290" s="482" t="s">
        <v>74</v>
      </c>
      <c r="C290" s="483">
        <v>7840</v>
      </c>
      <c r="D290" s="483">
        <v>7840</v>
      </c>
      <c r="E290" s="611">
        <f t="shared" si="21"/>
        <v>0</v>
      </c>
      <c r="F290" s="576">
        <f t="shared" si="22"/>
        <v>100</v>
      </c>
      <c r="G290" s="487" t="s">
        <v>555</v>
      </c>
      <c r="H290" s="486"/>
      <c r="I290" s="310"/>
      <c r="J290" s="167"/>
      <c r="K290" s="313" t="s">
        <v>2087</v>
      </c>
      <c r="L290" s="362"/>
      <c r="M290" s="32"/>
      <c r="N290" s="26"/>
    </row>
    <row r="291" spans="1:14" s="27" customFormat="1" ht="25.5" hidden="1" outlineLevel="5" x14ac:dyDescent="0.2">
      <c r="A291" s="482">
        <v>43</v>
      </c>
      <c r="B291" s="482" t="s">
        <v>647</v>
      </c>
      <c r="C291" s="483">
        <v>4500</v>
      </c>
      <c r="D291" s="483">
        <v>4500</v>
      </c>
      <c r="E291" s="611">
        <f t="shared" si="21"/>
        <v>0</v>
      </c>
      <c r="F291" s="576">
        <f t="shared" si="22"/>
        <v>100</v>
      </c>
      <c r="G291" s="487" t="s">
        <v>555</v>
      </c>
      <c r="H291" s="486"/>
      <c r="I291" s="310"/>
      <c r="J291" s="167"/>
      <c r="K291" s="355" t="s">
        <v>2087</v>
      </c>
      <c r="L291" s="362"/>
      <c r="M291" s="32"/>
      <c r="N291" s="26"/>
    </row>
    <row r="292" spans="1:14" s="27" customFormat="1" ht="25.5" hidden="1" outlineLevel="5" x14ac:dyDescent="0.2">
      <c r="A292" s="482">
        <v>44</v>
      </c>
      <c r="B292" s="482" t="s">
        <v>648</v>
      </c>
      <c r="C292" s="483">
        <v>5488</v>
      </c>
      <c r="D292" s="483">
        <v>5488</v>
      </c>
      <c r="E292" s="611">
        <f t="shared" si="21"/>
        <v>0</v>
      </c>
      <c r="F292" s="576">
        <f t="shared" si="22"/>
        <v>100</v>
      </c>
      <c r="G292" s="487" t="s">
        <v>555</v>
      </c>
      <c r="H292" s="486"/>
      <c r="I292" s="310"/>
      <c r="J292" s="167"/>
      <c r="K292" s="544" t="s">
        <v>2087</v>
      </c>
      <c r="L292" s="362"/>
      <c r="M292" s="32"/>
      <c r="N292" s="26"/>
    </row>
    <row r="293" spans="1:14" s="27" customFormat="1" ht="25.5" hidden="1" outlineLevel="5" x14ac:dyDescent="0.2">
      <c r="A293" s="554">
        <v>45</v>
      </c>
      <c r="B293" s="482" t="s">
        <v>649</v>
      </c>
      <c r="C293" s="483">
        <v>5500</v>
      </c>
      <c r="D293" s="483">
        <v>5500</v>
      </c>
      <c r="E293" s="611">
        <f t="shared" si="21"/>
        <v>0</v>
      </c>
      <c r="F293" s="576">
        <f t="shared" si="22"/>
        <v>100</v>
      </c>
      <c r="G293" s="487" t="s">
        <v>555</v>
      </c>
      <c r="H293" s="486"/>
      <c r="I293" s="310"/>
      <c r="J293" s="167"/>
      <c r="K293" s="168" t="s">
        <v>2087</v>
      </c>
      <c r="L293" s="362"/>
      <c r="M293" s="32"/>
      <c r="N293" s="26"/>
    </row>
    <row r="294" spans="1:14" s="27" customFormat="1" ht="25.5" hidden="1" outlineLevel="5" x14ac:dyDescent="0.2">
      <c r="A294" s="482">
        <v>46</v>
      </c>
      <c r="B294" s="482" t="s">
        <v>632</v>
      </c>
      <c r="C294" s="483">
        <v>3500</v>
      </c>
      <c r="D294" s="483">
        <v>3500</v>
      </c>
      <c r="E294" s="611">
        <f t="shared" si="21"/>
        <v>0</v>
      </c>
      <c r="F294" s="576">
        <f t="shared" si="22"/>
        <v>100</v>
      </c>
      <c r="G294" s="487" t="s">
        <v>555</v>
      </c>
      <c r="H294" s="486"/>
      <c r="I294" s="310"/>
      <c r="J294" s="167"/>
      <c r="K294" s="168" t="s">
        <v>2087</v>
      </c>
      <c r="L294" s="362"/>
      <c r="M294" s="32"/>
      <c r="N294" s="26"/>
    </row>
    <row r="295" spans="1:14" s="27" customFormat="1" ht="25.5" hidden="1" outlineLevel="5" x14ac:dyDescent="0.2">
      <c r="A295" s="482">
        <v>47</v>
      </c>
      <c r="B295" s="482" t="s">
        <v>650</v>
      </c>
      <c r="C295" s="483">
        <v>3895.36</v>
      </c>
      <c r="D295" s="483">
        <v>3895.36</v>
      </c>
      <c r="E295" s="611">
        <f t="shared" si="21"/>
        <v>0</v>
      </c>
      <c r="F295" s="576">
        <f t="shared" si="22"/>
        <v>100</v>
      </c>
      <c r="G295" s="487" t="s">
        <v>651</v>
      </c>
      <c r="H295" s="486"/>
      <c r="I295" s="310"/>
      <c r="J295" s="167"/>
      <c r="K295" s="168" t="s">
        <v>2087</v>
      </c>
      <c r="L295" s="362"/>
      <c r="M295" s="32"/>
      <c r="N295" s="26"/>
    </row>
    <row r="296" spans="1:14" s="27" customFormat="1" ht="25.5" hidden="1" outlineLevel="5" x14ac:dyDescent="0.2">
      <c r="A296" s="482">
        <v>48</v>
      </c>
      <c r="B296" s="482" t="s">
        <v>27</v>
      </c>
      <c r="C296" s="483">
        <v>4200</v>
      </c>
      <c r="D296" s="483">
        <v>4200</v>
      </c>
      <c r="E296" s="611">
        <f t="shared" si="21"/>
        <v>0</v>
      </c>
      <c r="F296" s="576">
        <f t="shared" si="22"/>
        <v>100</v>
      </c>
      <c r="G296" s="487" t="s">
        <v>518</v>
      </c>
      <c r="H296" s="486"/>
      <c r="I296" s="310"/>
      <c r="J296" s="167"/>
      <c r="K296" s="313" t="s">
        <v>2087</v>
      </c>
      <c r="L296" s="362"/>
      <c r="M296" s="32"/>
      <c r="N296" s="26"/>
    </row>
    <row r="297" spans="1:14" s="27" customFormat="1" ht="25.5" hidden="1" outlineLevel="5" x14ac:dyDescent="0.2">
      <c r="A297" s="482">
        <v>49</v>
      </c>
      <c r="B297" s="482" t="s">
        <v>652</v>
      </c>
      <c r="C297" s="483">
        <v>8100</v>
      </c>
      <c r="D297" s="483">
        <v>8100</v>
      </c>
      <c r="E297" s="611">
        <f t="shared" si="21"/>
        <v>0</v>
      </c>
      <c r="F297" s="576">
        <f t="shared" si="22"/>
        <v>100</v>
      </c>
      <c r="G297" s="487" t="s">
        <v>518</v>
      </c>
      <c r="H297" s="486"/>
      <c r="I297" s="310"/>
      <c r="J297" s="167"/>
      <c r="K297" s="313" t="s">
        <v>2087</v>
      </c>
      <c r="L297" s="362"/>
      <c r="M297" s="32"/>
      <c r="N297" s="26"/>
    </row>
    <row r="298" spans="1:14" s="27" customFormat="1" ht="25.5" hidden="1" outlineLevel="5" x14ac:dyDescent="0.2">
      <c r="A298" s="554">
        <v>50</v>
      </c>
      <c r="B298" s="482" t="s">
        <v>652</v>
      </c>
      <c r="C298" s="483">
        <v>7600</v>
      </c>
      <c r="D298" s="483">
        <v>7600</v>
      </c>
      <c r="E298" s="611">
        <f t="shared" si="21"/>
        <v>0</v>
      </c>
      <c r="F298" s="576">
        <f t="shared" si="22"/>
        <v>100</v>
      </c>
      <c r="G298" s="487" t="s">
        <v>518</v>
      </c>
      <c r="H298" s="486"/>
      <c r="I298" s="310"/>
      <c r="J298" s="167"/>
      <c r="K298" s="355" t="s">
        <v>2087</v>
      </c>
      <c r="L298" s="362"/>
      <c r="M298" s="32"/>
      <c r="N298" s="26"/>
    </row>
    <row r="299" spans="1:14" s="27" customFormat="1" ht="25.5" hidden="1" outlineLevel="5" x14ac:dyDescent="0.2">
      <c r="A299" s="482">
        <v>51</v>
      </c>
      <c r="B299" s="482" t="s">
        <v>644</v>
      </c>
      <c r="C299" s="483">
        <v>6200</v>
      </c>
      <c r="D299" s="483">
        <v>6200</v>
      </c>
      <c r="E299" s="611">
        <f t="shared" si="21"/>
        <v>0</v>
      </c>
      <c r="F299" s="576">
        <f t="shared" si="22"/>
        <v>100</v>
      </c>
      <c r="G299" s="487" t="s">
        <v>518</v>
      </c>
      <c r="H299" s="486"/>
      <c r="I299" s="310"/>
      <c r="J299" s="167"/>
      <c r="K299" s="544" t="s">
        <v>2087</v>
      </c>
      <c r="L299" s="362"/>
      <c r="M299" s="32"/>
      <c r="N299" s="26"/>
    </row>
    <row r="300" spans="1:14" s="27" customFormat="1" ht="25.5" hidden="1" outlineLevel="5" x14ac:dyDescent="0.2">
      <c r="A300" s="482">
        <v>52</v>
      </c>
      <c r="B300" s="482" t="s">
        <v>653</v>
      </c>
      <c r="C300" s="483">
        <v>3200</v>
      </c>
      <c r="D300" s="483">
        <v>3200</v>
      </c>
      <c r="E300" s="611">
        <f t="shared" si="21"/>
        <v>0</v>
      </c>
      <c r="F300" s="576">
        <f t="shared" si="22"/>
        <v>100</v>
      </c>
      <c r="G300" s="487" t="s">
        <v>518</v>
      </c>
      <c r="H300" s="486"/>
      <c r="I300" s="310"/>
      <c r="J300" s="167"/>
      <c r="K300" s="168" t="s">
        <v>2087</v>
      </c>
      <c r="L300" s="362"/>
      <c r="M300" s="32"/>
      <c r="N300" s="26"/>
    </row>
    <row r="301" spans="1:14" s="27" customFormat="1" ht="25.5" hidden="1" outlineLevel="5" x14ac:dyDescent="0.2">
      <c r="A301" s="482">
        <v>53</v>
      </c>
      <c r="B301" s="482" t="s">
        <v>74</v>
      </c>
      <c r="C301" s="483">
        <v>7840</v>
      </c>
      <c r="D301" s="483">
        <v>7840</v>
      </c>
      <c r="E301" s="611">
        <f t="shared" si="21"/>
        <v>0</v>
      </c>
      <c r="F301" s="576">
        <f t="shared" si="22"/>
        <v>100</v>
      </c>
      <c r="G301" s="487" t="s">
        <v>518</v>
      </c>
      <c r="H301" s="486"/>
      <c r="I301" s="310"/>
      <c r="J301" s="167"/>
      <c r="K301" s="168" t="s">
        <v>2087</v>
      </c>
      <c r="L301" s="362"/>
      <c r="M301" s="32"/>
      <c r="N301" s="26"/>
    </row>
    <row r="302" spans="1:14" s="27" customFormat="1" ht="25.5" hidden="1" outlineLevel="5" x14ac:dyDescent="0.2">
      <c r="A302" s="482">
        <v>54</v>
      </c>
      <c r="B302" s="482" t="s">
        <v>74</v>
      </c>
      <c r="C302" s="483">
        <v>6300</v>
      </c>
      <c r="D302" s="483">
        <v>6300</v>
      </c>
      <c r="E302" s="611">
        <f t="shared" si="21"/>
        <v>0</v>
      </c>
      <c r="F302" s="576">
        <f t="shared" si="22"/>
        <v>100</v>
      </c>
      <c r="G302" s="487" t="s">
        <v>518</v>
      </c>
      <c r="H302" s="486"/>
      <c r="I302" s="310"/>
      <c r="J302" s="167"/>
      <c r="K302" s="168" t="s">
        <v>2087</v>
      </c>
      <c r="L302" s="362"/>
      <c r="M302" s="32"/>
      <c r="N302" s="26"/>
    </row>
    <row r="303" spans="1:14" s="27" customFormat="1" ht="25.5" hidden="1" outlineLevel="5" x14ac:dyDescent="0.2">
      <c r="A303" s="554">
        <v>55</v>
      </c>
      <c r="B303" s="482" t="s">
        <v>654</v>
      </c>
      <c r="C303" s="483">
        <v>8100</v>
      </c>
      <c r="D303" s="483">
        <v>8100</v>
      </c>
      <c r="E303" s="611">
        <f t="shared" si="21"/>
        <v>0</v>
      </c>
      <c r="F303" s="576">
        <f t="shared" si="22"/>
        <v>100</v>
      </c>
      <c r="G303" s="487" t="s">
        <v>557</v>
      </c>
      <c r="H303" s="486"/>
      <c r="I303" s="310"/>
      <c r="J303" s="167"/>
      <c r="K303" s="313" t="s">
        <v>2087</v>
      </c>
      <c r="L303" s="362"/>
      <c r="M303" s="32"/>
      <c r="N303" s="26"/>
    </row>
    <row r="304" spans="1:14" s="27" customFormat="1" ht="25.5" hidden="1" outlineLevel="5" x14ac:dyDescent="0.2">
      <c r="A304" s="482">
        <v>56</v>
      </c>
      <c r="B304" s="482" t="s">
        <v>74</v>
      </c>
      <c r="C304" s="483">
        <v>4900</v>
      </c>
      <c r="D304" s="483">
        <v>4900</v>
      </c>
      <c r="E304" s="611">
        <f t="shared" si="21"/>
        <v>0</v>
      </c>
      <c r="F304" s="576">
        <f t="shared" si="22"/>
        <v>100</v>
      </c>
      <c r="G304" s="487" t="s">
        <v>557</v>
      </c>
      <c r="H304" s="486"/>
      <c r="I304" s="310"/>
      <c r="J304" s="167"/>
      <c r="K304" s="313" t="s">
        <v>2087</v>
      </c>
      <c r="L304" s="362"/>
      <c r="M304" s="32"/>
      <c r="N304" s="26"/>
    </row>
    <row r="305" spans="1:14" s="27" customFormat="1" ht="25.5" hidden="1" outlineLevel="5" x14ac:dyDescent="0.2">
      <c r="A305" s="482">
        <v>57</v>
      </c>
      <c r="B305" s="482" t="s">
        <v>655</v>
      </c>
      <c r="C305" s="483">
        <v>7800</v>
      </c>
      <c r="D305" s="483">
        <v>7800</v>
      </c>
      <c r="E305" s="611">
        <f t="shared" si="21"/>
        <v>0</v>
      </c>
      <c r="F305" s="576">
        <f t="shared" si="22"/>
        <v>100</v>
      </c>
      <c r="G305" s="487" t="s">
        <v>656</v>
      </c>
      <c r="H305" s="486"/>
      <c r="I305" s="310"/>
      <c r="J305" s="167"/>
      <c r="K305" s="355" t="s">
        <v>2087</v>
      </c>
      <c r="L305" s="362"/>
      <c r="M305" s="32"/>
      <c r="N305" s="26"/>
    </row>
    <row r="306" spans="1:14" s="27" customFormat="1" ht="25.5" hidden="1" outlineLevel="5" x14ac:dyDescent="0.2">
      <c r="A306" s="482">
        <v>58</v>
      </c>
      <c r="B306" s="482" t="s">
        <v>657</v>
      </c>
      <c r="C306" s="483">
        <v>9990</v>
      </c>
      <c r="D306" s="483">
        <v>9990</v>
      </c>
      <c r="E306" s="611">
        <f t="shared" si="21"/>
        <v>0</v>
      </c>
      <c r="F306" s="576">
        <f t="shared" si="22"/>
        <v>100</v>
      </c>
      <c r="G306" s="487" t="s">
        <v>658</v>
      </c>
      <c r="H306" s="486"/>
      <c r="I306" s="310"/>
      <c r="J306" s="167"/>
      <c r="K306" s="544" t="s">
        <v>2087</v>
      </c>
      <c r="L306" s="362"/>
      <c r="M306" s="32"/>
      <c r="N306" s="26"/>
    </row>
    <row r="307" spans="1:14" s="27" customFormat="1" ht="25.5" hidden="1" outlineLevel="5" x14ac:dyDescent="0.2">
      <c r="A307" s="482">
        <v>59</v>
      </c>
      <c r="B307" s="482" t="s">
        <v>27</v>
      </c>
      <c r="C307" s="483">
        <v>4500</v>
      </c>
      <c r="D307" s="483">
        <v>4500</v>
      </c>
      <c r="E307" s="611">
        <f t="shared" si="21"/>
        <v>0</v>
      </c>
      <c r="F307" s="576">
        <f t="shared" si="22"/>
        <v>100</v>
      </c>
      <c r="G307" s="487" t="s">
        <v>659</v>
      </c>
      <c r="H307" s="486"/>
      <c r="I307" s="310"/>
      <c r="J307" s="167"/>
      <c r="K307" s="168" t="s">
        <v>2087</v>
      </c>
      <c r="L307" s="362"/>
      <c r="M307" s="32"/>
      <c r="N307" s="26"/>
    </row>
    <row r="308" spans="1:14" s="27" customFormat="1" ht="25.5" hidden="1" outlineLevel="5" x14ac:dyDescent="0.2">
      <c r="A308" s="554">
        <v>60</v>
      </c>
      <c r="B308" s="482" t="s">
        <v>74</v>
      </c>
      <c r="C308" s="483">
        <v>5100</v>
      </c>
      <c r="D308" s="483">
        <v>5100</v>
      </c>
      <c r="E308" s="611">
        <f t="shared" si="21"/>
        <v>0</v>
      </c>
      <c r="F308" s="576">
        <f t="shared" si="22"/>
        <v>100</v>
      </c>
      <c r="G308" s="487" t="s">
        <v>659</v>
      </c>
      <c r="H308" s="486"/>
      <c r="I308" s="310"/>
      <c r="J308" s="167"/>
      <c r="K308" s="168" t="s">
        <v>2087</v>
      </c>
      <c r="L308" s="362"/>
      <c r="M308" s="32"/>
      <c r="N308" s="26"/>
    </row>
    <row r="309" spans="1:14" s="27" customFormat="1" ht="25.5" hidden="1" outlineLevel="5" x14ac:dyDescent="0.2">
      <c r="A309" s="482">
        <v>61</v>
      </c>
      <c r="B309" s="482" t="s">
        <v>641</v>
      </c>
      <c r="C309" s="483">
        <v>3250</v>
      </c>
      <c r="D309" s="483">
        <v>3250</v>
      </c>
      <c r="E309" s="611">
        <f t="shared" si="21"/>
        <v>0</v>
      </c>
      <c r="F309" s="576">
        <f t="shared" si="22"/>
        <v>100</v>
      </c>
      <c r="G309" s="487" t="s">
        <v>659</v>
      </c>
      <c r="H309" s="486"/>
      <c r="I309" s="310"/>
      <c r="J309" s="167"/>
      <c r="K309" s="168" t="s">
        <v>2087</v>
      </c>
      <c r="L309" s="362"/>
      <c r="M309" s="32"/>
      <c r="N309" s="26"/>
    </row>
    <row r="310" spans="1:14" s="27" customFormat="1" ht="25.5" hidden="1" outlineLevel="5" x14ac:dyDescent="0.2">
      <c r="A310" s="482">
        <v>62</v>
      </c>
      <c r="B310" s="482" t="s">
        <v>660</v>
      </c>
      <c r="C310" s="483">
        <v>4500</v>
      </c>
      <c r="D310" s="483">
        <v>4500</v>
      </c>
      <c r="E310" s="611">
        <f t="shared" si="21"/>
        <v>0</v>
      </c>
      <c r="F310" s="576">
        <f t="shared" si="22"/>
        <v>100</v>
      </c>
      <c r="G310" s="487" t="s">
        <v>505</v>
      </c>
      <c r="H310" s="486"/>
      <c r="I310" s="310"/>
      <c r="J310" s="167"/>
      <c r="K310" s="313" t="s">
        <v>2087</v>
      </c>
      <c r="L310" s="362"/>
      <c r="M310" s="32"/>
      <c r="N310" s="26"/>
    </row>
    <row r="311" spans="1:14" s="27" customFormat="1" ht="25.5" hidden="1" outlineLevel="5" x14ac:dyDescent="0.2">
      <c r="A311" s="482">
        <v>63</v>
      </c>
      <c r="B311" s="482" t="s">
        <v>644</v>
      </c>
      <c r="C311" s="483">
        <v>5500</v>
      </c>
      <c r="D311" s="483">
        <v>5500</v>
      </c>
      <c r="E311" s="611">
        <f t="shared" si="21"/>
        <v>0</v>
      </c>
      <c r="F311" s="576">
        <f t="shared" si="22"/>
        <v>100</v>
      </c>
      <c r="G311" s="487" t="s">
        <v>661</v>
      </c>
      <c r="H311" s="486"/>
      <c r="I311" s="310"/>
      <c r="J311" s="167"/>
      <c r="K311" s="313" t="s">
        <v>2087</v>
      </c>
      <c r="L311" s="362"/>
      <c r="M311" s="32"/>
      <c r="N311" s="26"/>
    </row>
    <row r="312" spans="1:14" s="27" customFormat="1" ht="25.5" hidden="1" outlineLevel="5" x14ac:dyDescent="0.2">
      <c r="A312" s="482">
        <v>64</v>
      </c>
      <c r="B312" s="482" t="s">
        <v>662</v>
      </c>
      <c r="C312" s="483">
        <v>13920</v>
      </c>
      <c r="D312" s="483">
        <v>13920</v>
      </c>
      <c r="E312" s="611">
        <f t="shared" si="21"/>
        <v>0</v>
      </c>
      <c r="F312" s="576">
        <f t="shared" si="22"/>
        <v>100</v>
      </c>
      <c r="G312" s="487" t="s">
        <v>661</v>
      </c>
      <c r="H312" s="486"/>
      <c r="I312" s="310"/>
      <c r="J312" s="167"/>
      <c r="K312" s="355" t="s">
        <v>2087</v>
      </c>
      <c r="L312" s="362"/>
      <c r="M312" s="32"/>
      <c r="N312" s="26"/>
    </row>
    <row r="313" spans="1:14" s="27" customFormat="1" ht="25.5" hidden="1" outlineLevel="5" x14ac:dyDescent="0.2">
      <c r="A313" s="554">
        <v>65</v>
      </c>
      <c r="B313" s="482" t="s">
        <v>663</v>
      </c>
      <c r="C313" s="483">
        <v>14000</v>
      </c>
      <c r="D313" s="483">
        <v>14000</v>
      </c>
      <c r="E313" s="611">
        <f t="shared" ref="E313:E376" si="23">C313-D313</f>
        <v>0</v>
      </c>
      <c r="F313" s="576">
        <f t="shared" ref="F313:F376" si="24">D313*100/C313</f>
        <v>100</v>
      </c>
      <c r="G313" s="487" t="s">
        <v>664</v>
      </c>
      <c r="H313" s="486"/>
      <c r="I313" s="310"/>
      <c r="J313" s="167"/>
      <c r="K313" s="544" t="s">
        <v>2087</v>
      </c>
      <c r="L313" s="362"/>
      <c r="M313" s="32"/>
      <c r="N313" s="26"/>
    </row>
    <row r="314" spans="1:14" s="27" customFormat="1" ht="25.5" hidden="1" outlineLevel="5" x14ac:dyDescent="0.2">
      <c r="A314" s="482">
        <v>66</v>
      </c>
      <c r="B314" s="482" t="s">
        <v>665</v>
      </c>
      <c r="C314" s="483">
        <v>11000</v>
      </c>
      <c r="D314" s="483">
        <v>11000</v>
      </c>
      <c r="E314" s="611">
        <f t="shared" si="23"/>
        <v>0</v>
      </c>
      <c r="F314" s="576">
        <f t="shared" si="24"/>
        <v>100</v>
      </c>
      <c r="G314" s="487" t="s">
        <v>462</v>
      </c>
      <c r="H314" s="486"/>
      <c r="I314" s="310"/>
      <c r="J314" s="167"/>
      <c r="K314" s="168" t="s">
        <v>2087</v>
      </c>
      <c r="L314" s="362"/>
      <c r="M314" s="32"/>
      <c r="N314" s="26"/>
    </row>
    <row r="315" spans="1:14" s="27" customFormat="1" ht="25.5" hidden="1" outlineLevel="5" x14ac:dyDescent="0.2">
      <c r="A315" s="482">
        <v>67</v>
      </c>
      <c r="B315" s="482" t="s">
        <v>666</v>
      </c>
      <c r="C315" s="483">
        <v>25000</v>
      </c>
      <c r="D315" s="483">
        <v>10912.82</v>
      </c>
      <c r="E315" s="611">
        <f t="shared" si="23"/>
        <v>14087.18</v>
      </c>
      <c r="F315" s="576">
        <f t="shared" si="24"/>
        <v>43.65128</v>
      </c>
      <c r="G315" s="487" t="s">
        <v>667</v>
      </c>
      <c r="H315" s="486"/>
      <c r="I315" s="310"/>
      <c r="J315" s="167"/>
      <c r="K315" s="168" t="s">
        <v>2087</v>
      </c>
      <c r="L315" s="362"/>
      <c r="M315" s="32"/>
      <c r="N315" s="26"/>
    </row>
    <row r="316" spans="1:14" s="27" customFormat="1" ht="25.5" hidden="1" outlineLevel="5" x14ac:dyDescent="0.2">
      <c r="A316" s="482">
        <v>68</v>
      </c>
      <c r="B316" s="482" t="s">
        <v>668</v>
      </c>
      <c r="C316" s="483">
        <v>3103</v>
      </c>
      <c r="D316" s="483">
        <v>3103</v>
      </c>
      <c r="E316" s="611">
        <f t="shared" si="23"/>
        <v>0</v>
      </c>
      <c r="F316" s="576">
        <f t="shared" si="24"/>
        <v>100</v>
      </c>
      <c r="G316" s="487" t="s">
        <v>669</v>
      </c>
      <c r="H316" s="486"/>
      <c r="I316" s="310"/>
      <c r="J316" s="167"/>
      <c r="K316" s="168" t="s">
        <v>2087</v>
      </c>
      <c r="L316" s="362"/>
      <c r="M316" s="32"/>
      <c r="N316" s="26"/>
    </row>
    <row r="317" spans="1:14" s="27" customFormat="1" ht="25.5" hidden="1" outlineLevel="5" x14ac:dyDescent="0.2">
      <c r="A317" s="482">
        <v>69</v>
      </c>
      <c r="B317" s="482" t="s">
        <v>670</v>
      </c>
      <c r="C317" s="483">
        <v>3103</v>
      </c>
      <c r="D317" s="483">
        <v>3103</v>
      </c>
      <c r="E317" s="611">
        <f t="shared" si="23"/>
        <v>0</v>
      </c>
      <c r="F317" s="576">
        <f t="shared" si="24"/>
        <v>100</v>
      </c>
      <c r="G317" s="487" t="s">
        <v>669</v>
      </c>
      <c r="H317" s="486"/>
      <c r="I317" s="310"/>
      <c r="J317" s="167"/>
      <c r="K317" s="313" t="s">
        <v>2087</v>
      </c>
      <c r="L317" s="362"/>
      <c r="M317" s="32"/>
      <c r="N317" s="26"/>
    </row>
    <row r="318" spans="1:14" s="27" customFormat="1" ht="25.5" hidden="1" outlineLevel="5" x14ac:dyDescent="0.2">
      <c r="A318" s="554">
        <v>70</v>
      </c>
      <c r="B318" s="482" t="s">
        <v>671</v>
      </c>
      <c r="C318" s="483">
        <v>9280</v>
      </c>
      <c r="D318" s="483">
        <v>9280</v>
      </c>
      <c r="E318" s="611">
        <f t="shared" si="23"/>
        <v>0</v>
      </c>
      <c r="F318" s="576">
        <f t="shared" si="24"/>
        <v>100</v>
      </c>
      <c r="G318" s="487" t="s">
        <v>672</v>
      </c>
      <c r="H318" s="486"/>
      <c r="I318" s="310"/>
      <c r="J318" s="167"/>
      <c r="K318" s="313" t="s">
        <v>2087</v>
      </c>
      <c r="L318" s="362"/>
      <c r="M318" s="32"/>
      <c r="N318" s="26"/>
    </row>
    <row r="319" spans="1:14" s="27" customFormat="1" ht="25.5" hidden="1" outlineLevel="5" x14ac:dyDescent="0.2">
      <c r="A319" s="482">
        <v>71</v>
      </c>
      <c r="B319" s="482" t="s">
        <v>673</v>
      </c>
      <c r="C319" s="483">
        <v>8550.9</v>
      </c>
      <c r="D319" s="483">
        <v>8550.9</v>
      </c>
      <c r="E319" s="611">
        <f t="shared" si="23"/>
        <v>0</v>
      </c>
      <c r="F319" s="576">
        <f t="shared" si="24"/>
        <v>100</v>
      </c>
      <c r="G319" s="487" t="s">
        <v>674</v>
      </c>
      <c r="H319" s="486"/>
      <c r="I319" s="310"/>
      <c r="J319" s="167"/>
      <c r="K319" s="355" t="s">
        <v>2087</v>
      </c>
      <c r="L319" s="362"/>
      <c r="M319" s="32"/>
      <c r="N319" s="26"/>
    </row>
    <row r="320" spans="1:14" s="27" customFormat="1" ht="25.5" hidden="1" outlineLevel="5" x14ac:dyDescent="0.2">
      <c r="A320" s="482">
        <v>72</v>
      </c>
      <c r="B320" s="482" t="s">
        <v>673</v>
      </c>
      <c r="C320" s="483">
        <v>8550.9</v>
      </c>
      <c r="D320" s="483">
        <v>8550.9</v>
      </c>
      <c r="E320" s="611">
        <f t="shared" si="23"/>
        <v>0</v>
      </c>
      <c r="F320" s="576">
        <f t="shared" si="24"/>
        <v>100</v>
      </c>
      <c r="G320" s="487" t="s">
        <v>674</v>
      </c>
      <c r="H320" s="486"/>
      <c r="I320" s="310"/>
      <c r="J320" s="167"/>
      <c r="K320" s="544" t="s">
        <v>2087</v>
      </c>
      <c r="L320" s="362"/>
      <c r="M320" s="32"/>
      <c r="N320" s="26"/>
    </row>
    <row r="321" spans="1:14" s="27" customFormat="1" ht="25.5" hidden="1" outlineLevel="5" x14ac:dyDescent="0.2">
      <c r="A321" s="482">
        <v>73</v>
      </c>
      <c r="B321" s="482" t="s">
        <v>673</v>
      </c>
      <c r="C321" s="483">
        <v>8550.9</v>
      </c>
      <c r="D321" s="483">
        <v>8550.9</v>
      </c>
      <c r="E321" s="611">
        <f t="shared" si="23"/>
        <v>0</v>
      </c>
      <c r="F321" s="576">
        <f t="shared" si="24"/>
        <v>100</v>
      </c>
      <c r="G321" s="487" t="s">
        <v>674</v>
      </c>
      <c r="H321" s="486"/>
      <c r="I321" s="310"/>
      <c r="J321" s="167"/>
      <c r="K321" s="168" t="s">
        <v>2087</v>
      </c>
      <c r="L321" s="362"/>
      <c r="M321" s="32"/>
      <c r="N321" s="26"/>
    </row>
    <row r="322" spans="1:14" s="27" customFormat="1" ht="25.5" hidden="1" outlineLevel="5" x14ac:dyDescent="0.2">
      <c r="A322" s="482">
        <v>74</v>
      </c>
      <c r="B322" s="482" t="s">
        <v>673</v>
      </c>
      <c r="C322" s="483">
        <v>8550.9</v>
      </c>
      <c r="D322" s="483">
        <v>8550.9</v>
      </c>
      <c r="E322" s="611">
        <f t="shared" si="23"/>
        <v>0</v>
      </c>
      <c r="F322" s="576">
        <f t="shared" si="24"/>
        <v>100</v>
      </c>
      <c r="G322" s="487" t="s">
        <v>674</v>
      </c>
      <c r="H322" s="486"/>
      <c r="I322" s="310"/>
      <c r="J322" s="167"/>
      <c r="K322" s="168" t="s">
        <v>2087</v>
      </c>
      <c r="L322" s="362"/>
      <c r="M322" s="32"/>
      <c r="N322" s="26"/>
    </row>
    <row r="323" spans="1:14" s="27" customFormat="1" ht="25.5" hidden="1" outlineLevel="5" x14ac:dyDescent="0.2">
      <c r="A323" s="554">
        <v>75</v>
      </c>
      <c r="B323" s="482" t="s">
        <v>675</v>
      </c>
      <c r="C323" s="483">
        <v>9540</v>
      </c>
      <c r="D323" s="483">
        <v>9540</v>
      </c>
      <c r="E323" s="611">
        <f t="shared" si="23"/>
        <v>0</v>
      </c>
      <c r="F323" s="576">
        <f t="shared" si="24"/>
        <v>100</v>
      </c>
      <c r="G323" s="487" t="s">
        <v>470</v>
      </c>
      <c r="H323" s="486"/>
      <c r="I323" s="310"/>
      <c r="J323" s="167"/>
      <c r="K323" s="168" t="s">
        <v>2087</v>
      </c>
      <c r="L323" s="362"/>
      <c r="M323" s="32"/>
      <c r="N323" s="26"/>
    </row>
    <row r="324" spans="1:14" s="27" customFormat="1" ht="25.5" hidden="1" outlineLevel="5" x14ac:dyDescent="0.2">
      <c r="A324" s="482">
        <v>76</v>
      </c>
      <c r="B324" s="482" t="s">
        <v>675</v>
      </c>
      <c r="C324" s="483">
        <v>9540</v>
      </c>
      <c r="D324" s="483">
        <v>9540</v>
      </c>
      <c r="E324" s="611">
        <f t="shared" si="23"/>
        <v>0</v>
      </c>
      <c r="F324" s="576">
        <f t="shared" si="24"/>
        <v>100</v>
      </c>
      <c r="G324" s="487" t="s">
        <v>470</v>
      </c>
      <c r="H324" s="486"/>
      <c r="I324" s="310"/>
      <c r="J324" s="167"/>
      <c r="K324" s="313" t="s">
        <v>2087</v>
      </c>
      <c r="L324" s="362"/>
      <c r="M324" s="32"/>
      <c r="N324" s="26"/>
    </row>
    <row r="325" spans="1:14" s="27" customFormat="1" ht="25.5" hidden="1" outlineLevel="5" x14ac:dyDescent="0.2">
      <c r="A325" s="482">
        <v>77</v>
      </c>
      <c r="B325" s="482" t="s">
        <v>676</v>
      </c>
      <c r="C325" s="483">
        <v>10100</v>
      </c>
      <c r="D325" s="483">
        <v>10100</v>
      </c>
      <c r="E325" s="611">
        <f t="shared" si="23"/>
        <v>0</v>
      </c>
      <c r="F325" s="576">
        <f t="shared" si="24"/>
        <v>100</v>
      </c>
      <c r="G325" s="487" t="s">
        <v>677</v>
      </c>
      <c r="H325" s="486"/>
      <c r="I325" s="310"/>
      <c r="J325" s="167"/>
      <c r="K325" s="313" t="s">
        <v>2087</v>
      </c>
      <c r="L325" s="362"/>
      <c r="M325" s="32"/>
      <c r="N325" s="26"/>
    </row>
    <row r="326" spans="1:14" s="27" customFormat="1" ht="25.5" hidden="1" outlineLevel="5" x14ac:dyDescent="0.2">
      <c r="A326" s="482">
        <v>78</v>
      </c>
      <c r="B326" s="482" t="s">
        <v>678</v>
      </c>
      <c r="C326" s="483">
        <v>8000</v>
      </c>
      <c r="D326" s="483">
        <v>8000</v>
      </c>
      <c r="E326" s="611">
        <f t="shared" si="23"/>
        <v>0</v>
      </c>
      <c r="F326" s="576">
        <f t="shared" si="24"/>
        <v>100</v>
      </c>
      <c r="G326" s="487" t="s">
        <v>466</v>
      </c>
      <c r="H326" s="486"/>
      <c r="I326" s="310"/>
      <c r="J326" s="167"/>
      <c r="K326" s="355" t="s">
        <v>2087</v>
      </c>
      <c r="L326" s="362"/>
      <c r="M326" s="32"/>
      <c r="N326" s="26"/>
    </row>
    <row r="327" spans="1:14" s="27" customFormat="1" ht="25.5" hidden="1" outlineLevel="5" x14ac:dyDescent="0.2">
      <c r="A327" s="482">
        <v>79</v>
      </c>
      <c r="B327" s="482" t="s">
        <v>679</v>
      </c>
      <c r="C327" s="483">
        <v>4880</v>
      </c>
      <c r="D327" s="483">
        <v>4880</v>
      </c>
      <c r="E327" s="611">
        <f t="shared" si="23"/>
        <v>0</v>
      </c>
      <c r="F327" s="576">
        <f t="shared" si="24"/>
        <v>100</v>
      </c>
      <c r="G327" s="487" t="s">
        <v>464</v>
      </c>
      <c r="H327" s="486"/>
      <c r="I327" s="310"/>
      <c r="J327" s="167"/>
      <c r="K327" s="544" t="s">
        <v>2087</v>
      </c>
      <c r="L327" s="362"/>
      <c r="M327" s="32"/>
      <c r="N327" s="26"/>
    </row>
    <row r="328" spans="1:14" s="27" customFormat="1" ht="25.5" hidden="1" outlineLevel="5" x14ac:dyDescent="0.2">
      <c r="A328" s="554">
        <v>80</v>
      </c>
      <c r="B328" s="482" t="s">
        <v>74</v>
      </c>
      <c r="C328" s="483">
        <v>7000</v>
      </c>
      <c r="D328" s="483">
        <v>7000</v>
      </c>
      <c r="E328" s="611">
        <f t="shared" si="23"/>
        <v>0</v>
      </c>
      <c r="F328" s="576">
        <f t="shared" si="24"/>
        <v>100</v>
      </c>
      <c r="G328" s="487" t="s">
        <v>680</v>
      </c>
      <c r="H328" s="486"/>
      <c r="I328" s="310"/>
      <c r="J328" s="167"/>
      <c r="K328" s="168" t="s">
        <v>2087</v>
      </c>
      <c r="L328" s="362"/>
      <c r="M328" s="32"/>
      <c r="N328" s="26"/>
    </row>
    <row r="329" spans="1:14" s="27" customFormat="1" ht="25.5" hidden="1" outlineLevel="5" x14ac:dyDescent="0.2">
      <c r="A329" s="482">
        <v>81</v>
      </c>
      <c r="B329" s="482" t="s">
        <v>681</v>
      </c>
      <c r="C329" s="483">
        <v>16150</v>
      </c>
      <c r="D329" s="483">
        <v>16150</v>
      </c>
      <c r="E329" s="611">
        <f t="shared" si="23"/>
        <v>0</v>
      </c>
      <c r="F329" s="576">
        <f t="shared" si="24"/>
        <v>100</v>
      </c>
      <c r="G329" s="487" t="s">
        <v>682</v>
      </c>
      <c r="H329" s="486"/>
      <c r="I329" s="310"/>
      <c r="J329" s="167"/>
      <c r="K329" s="168" t="s">
        <v>2087</v>
      </c>
      <c r="L329" s="362"/>
      <c r="M329" s="32"/>
      <c r="N329" s="26"/>
    </row>
    <row r="330" spans="1:14" s="27" customFormat="1" ht="25.5" hidden="1" outlineLevel="5" x14ac:dyDescent="0.2">
      <c r="A330" s="482">
        <v>82</v>
      </c>
      <c r="B330" s="482" t="s">
        <v>683</v>
      </c>
      <c r="C330" s="483">
        <v>4115</v>
      </c>
      <c r="D330" s="483">
        <v>4115</v>
      </c>
      <c r="E330" s="611">
        <f t="shared" si="23"/>
        <v>0</v>
      </c>
      <c r="F330" s="576">
        <f t="shared" si="24"/>
        <v>100</v>
      </c>
      <c r="G330" s="487" t="s">
        <v>661</v>
      </c>
      <c r="H330" s="486"/>
      <c r="I330" s="310"/>
      <c r="J330" s="167"/>
      <c r="K330" s="168" t="s">
        <v>2087</v>
      </c>
      <c r="L330" s="362"/>
      <c r="M330" s="32"/>
      <c r="N330" s="26"/>
    </row>
    <row r="331" spans="1:14" s="27" customFormat="1" ht="25.5" hidden="1" outlineLevel="5" x14ac:dyDescent="0.2">
      <c r="A331" s="482">
        <v>83</v>
      </c>
      <c r="B331" s="482" t="s">
        <v>683</v>
      </c>
      <c r="C331" s="483">
        <v>4115</v>
      </c>
      <c r="D331" s="483">
        <v>4115</v>
      </c>
      <c r="E331" s="611">
        <f t="shared" si="23"/>
        <v>0</v>
      </c>
      <c r="F331" s="576">
        <f t="shared" si="24"/>
        <v>100</v>
      </c>
      <c r="G331" s="487" t="s">
        <v>661</v>
      </c>
      <c r="H331" s="486"/>
      <c r="I331" s="310"/>
      <c r="J331" s="167"/>
      <c r="K331" s="313" t="s">
        <v>2087</v>
      </c>
      <c r="L331" s="362"/>
      <c r="M331" s="32"/>
      <c r="N331" s="26"/>
    </row>
    <row r="332" spans="1:14" s="27" customFormat="1" ht="25.5" hidden="1" outlineLevel="5" x14ac:dyDescent="0.2">
      <c r="A332" s="482">
        <v>84</v>
      </c>
      <c r="B332" s="482" t="s">
        <v>683</v>
      </c>
      <c r="C332" s="483">
        <v>4115</v>
      </c>
      <c r="D332" s="483">
        <v>4115</v>
      </c>
      <c r="E332" s="611">
        <f t="shared" si="23"/>
        <v>0</v>
      </c>
      <c r="F332" s="576">
        <f t="shared" si="24"/>
        <v>100</v>
      </c>
      <c r="G332" s="487" t="s">
        <v>661</v>
      </c>
      <c r="H332" s="486"/>
      <c r="I332" s="310"/>
      <c r="J332" s="167"/>
      <c r="K332" s="313" t="s">
        <v>2087</v>
      </c>
      <c r="L332" s="362"/>
      <c r="M332" s="32"/>
      <c r="N332" s="26"/>
    </row>
    <row r="333" spans="1:14" s="27" customFormat="1" ht="25.5" hidden="1" outlineLevel="5" x14ac:dyDescent="0.2">
      <c r="A333" s="554">
        <v>85</v>
      </c>
      <c r="B333" s="482" t="s">
        <v>684</v>
      </c>
      <c r="C333" s="483">
        <v>10000</v>
      </c>
      <c r="D333" s="483">
        <v>10000</v>
      </c>
      <c r="E333" s="611">
        <f t="shared" si="23"/>
        <v>0</v>
      </c>
      <c r="F333" s="576">
        <f t="shared" si="24"/>
        <v>100</v>
      </c>
      <c r="G333" s="487" t="s">
        <v>685</v>
      </c>
      <c r="H333" s="486"/>
      <c r="I333" s="310"/>
      <c r="J333" s="167"/>
      <c r="K333" s="355" t="s">
        <v>2087</v>
      </c>
      <c r="L333" s="362"/>
      <c r="M333" s="32"/>
      <c r="N333" s="26"/>
    </row>
    <row r="334" spans="1:14" s="27" customFormat="1" ht="25.5" hidden="1" outlineLevel="5" x14ac:dyDescent="0.2">
      <c r="A334" s="482">
        <v>86</v>
      </c>
      <c r="B334" s="482" t="s">
        <v>684</v>
      </c>
      <c r="C334" s="483">
        <v>10000</v>
      </c>
      <c r="D334" s="483">
        <v>10000</v>
      </c>
      <c r="E334" s="611">
        <f t="shared" si="23"/>
        <v>0</v>
      </c>
      <c r="F334" s="576">
        <f t="shared" si="24"/>
        <v>100</v>
      </c>
      <c r="G334" s="487" t="s">
        <v>685</v>
      </c>
      <c r="H334" s="486"/>
      <c r="I334" s="310"/>
      <c r="J334" s="167"/>
      <c r="K334" s="544" t="s">
        <v>2087</v>
      </c>
      <c r="L334" s="362"/>
      <c r="M334" s="32"/>
      <c r="N334" s="26"/>
    </row>
    <row r="335" spans="1:14" s="27" customFormat="1" ht="25.5" hidden="1" outlineLevel="5" x14ac:dyDescent="0.2">
      <c r="A335" s="482">
        <v>87</v>
      </c>
      <c r="B335" s="482" t="s">
        <v>684</v>
      </c>
      <c r="C335" s="483">
        <v>10000</v>
      </c>
      <c r="D335" s="483">
        <v>10000</v>
      </c>
      <c r="E335" s="611">
        <f t="shared" si="23"/>
        <v>0</v>
      </c>
      <c r="F335" s="576">
        <f t="shared" si="24"/>
        <v>100</v>
      </c>
      <c r="G335" s="487" t="s">
        <v>685</v>
      </c>
      <c r="H335" s="486"/>
      <c r="I335" s="310"/>
      <c r="J335" s="167"/>
      <c r="K335" s="168" t="s">
        <v>2087</v>
      </c>
      <c r="L335" s="362"/>
      <c r="M335" s="32"/>
      <c r="N335" s="26"/>
    </row>
    <row r="336" spans="1:14" s="27" customFormat="1" ht="25.5" hidden="1" outlineLevel="5" x14ac:dyDescent="0.2">
      <c r="A336" s="482">
        <v>88</v>
      </c>
      <c r="B336" s="482" t="s">
        <v>684</v>
      </c>
      <c r="C336" s="483">
        <v>10000</v>
      </c>
      <c r="D336" s="483">
        <v>10000</v>
      </c>
      <c r="E336" s="611">
        <f t="shared" si="23"/>
        <v>0</v>
      </c>
      <c r="F336" s="576">
        <f t="shared" si="24"/>
        <v>100</v>
      </c>
      <c r="G336" s="487" t="s">
        <v>685</v>
      </c>
      <c r="H336" s="486"/>
      <c r="I336" s="310"/>
      <c r="J336" s="167"/>
      <c r="K336" s="168" t="s">
        <v>2087</v>
      </c>
      <c r="L336" s="362"/>
      <c r="M336" s="32"/>
      <c r="N336" s="26"/>
    </row>
    <row r="337" spans="1:14" s="27" customFormat="1" ht="25.5" hidden="1" outlineLevel="5" x14ac:dyDescent="0.2">
      <c r="A337" s="482">
        <v>89</v>
      </c>
      <c r="B337" s="482" t="s">
        <v>17</v>
      </c>
      <c r="C337" s="483">
        <v>4800</v>
      </c>
      <c r="D337" s="483">
        <v>4800</v>
      </c>
      <c r="E337" s="611">
        <f t="shared" si="23"/>
        <v>0</v>
      </c>
      <c r="F337" s="576">
        <f t="shared" si="24"/>
        <v>100</v>
      </c>
      <c r="G337" s="487" t="s">
        <v>567</v>
      </c>
      <c r="H337" s="486"/>
      <c r="I337" s="310"/>
      <c r="J337" s="167"/>
      <c r="K337" s="168" t="s">
        <v>2087</v>
      </c>
      <c r="L337" s="362"/>
      <c r="M337" s="32"/>
      <c r="N337" s="26"/>
    </row>
    <row r="338" spans="1:14" s="27" customFormat="1" ht="25.5" hidden="1" outlineLevel="5" x14ac:dyDescent="0.2">
      <c r="A338" s="554">
        <v>90</v>
      </c>
      <c r="B338" s="482" t="s">
        <v>2</v>
      </c>
      <c r="C338" s="483">
        <v>5600</v>
      </c>
      <c r="D338" s="483">
        <v>5600</v>
      </c>
      <c r="E338" s="611">
        <f t="shared" si="23"/>
        <v>0</v>
      </c>
      <c r="F338" s="576">
        <f t="shared" si="24"/>
        <v>100</v>
      </c>
      <c r="G338" s="487" t="s">
        <v>565</v>
      </c>
      <c r="H338" s="486"/>
      <c r="I338" s="310"/>
      <c r="J338" s="167"/>
      <c r="K338" s="313" t="s">
        <v>2087</v>
      </c>
      <c r="L338" s="362"/>
      <c r="M338" s="32"/>
      <c r="N338" s="26"/>
    </row>
    <row r="339" spans="1:14" s="27" customFormat="1" ht="25.5" hidden="1" outlineLevel="5" x14ac:dyDescent="0.2">
      <c r="A339" s="482">
        <v>91</v>
      </c>
      <c r="B339" s="482" t="s">
        <v>2</v>
      </c>
      <c r="C339" s="483">
        <v>5600</v>
      </c>
      <c r="D339" s="483">
        <v>5600</v>
      </c>
      <c r="E339" s="611">
        <f t="shared" si="23"/>
        <v>0</v>
      </c>
      <c r="F339" s="576">
        <f t="shared" si="24"/>
        <v>100</v>
      </c>
      <c r="G339" s="487" t="s">
        <v>565</v>
      </c>
      <c r="H339" s="486"/>
      <c r="I339" s="310"/>
      <c r="J339" s="167"/>
      <c r="K339" s="313" t="s">
        <v>2087</v>
      </c>
      <c r="L339" s="362"/>
      <c r="M339" s="32"/>
      <c r="N339" s="26"/>
    </row>
    <row r="340" spans="1:14" s="27" customFormat="1" ht="25.5" hidden="1" outlineLevel="5" x14ac:dyDescent="0.2">
      <c r="A340" s="482">
        <v>92</v>
      </c>
      <c r="B340" s="482" t="s">
        <v>27</v>
      </c>
      <c r="C340" s="483">
        <v>9300</v>
      </c>
      <c r="D340" s="483">
        <v>9300</v>
      </c>
      <c r="E340" s="611">
        <f t="shared" si="23"/>
        <v>0</v>
      </c>
      <c r="F340" s="576">
        <f t="shared" si="24"/>
        <v>100</v>
      </c>
      <c r="G340" s="487" t="s">
        <v>565</v>
      </c>
      <c r="H340" s="486"/>
      <c r="I340" s="310"/>
      <c r="J340" s="167"/>
      <c r="K340" s="355" t="s">
        <v>2087</v>
      </c>
      <c r="L340" s="362"/>
      <c r="M340" s="32"/>
      <c r="N340" s="26"/>
    </row>
    <row r="341" spans="1:14" s="27" customFormat="1" ht="25.5" hidden="1" outlineLevel="5" x14ac:dyDescent="0.2">
      <c r="A341" s="482">
        <v>93</v>
      </c>
      <c r="B341" s="482" t="s">
        <v>27</v>
      </c>
      <c r="C341" s="483">
        <v>9300</v>
      </c>
      <c r="D341" s="483">
        <v>9300</v>
      </c>
      <c r="E341" s="611">
        <f t="shared" si="23"/>
        <v>0</v>
      </c>
      <c r="F341" s="576">
        <f t="shared" si="24"/>
        <v>100</v>
      </c>
      <c r="G341" s="487" t="s">
        <v>565</v>
      </c>
      <c r="H341" s="486"/>
      <c r="I341" s="310"/>
      <c r="J341" s="167"/>
      <c r="K341" s="544" t="s">
        <v>2087</v>
      </c>
      <c r="L341" s="362"/>
      <c r="M341" s="32"/>
      <c r="N341" s="26"/>
    </row>
    <row r="342" spans="1:14" s="27" customFormat="1" ht="25.5" hidden="1" outlineLevel="5" x14ac:dyDescent="0.2">
      <c r="A342" s="482">
        <v>94</v>
      </c>
      <c r="B342" s="482" t="s">
        <v>645</v>
      </c>
      <c r="C342" s="483">
        <v>9000</v>
      </c>
      <c r="D342" s="483">
        <v>9000</v>
      </c>
      <c r="E342" s="611">
        <f t="shared" si="23"/>
        <v>0</v>
      </c>
      <c r="F342" s="576">
        <f t="shared" si="24"/>
        <v>100</v>
      </c>
      <c r="G342" s="487" t="s">
        <v>555</v>
      </c>
      <c r="H342" s="486"/>
      <c r="I342" s="310"/>
      <c r="J342" s="167"/>
      <c r="K342" s="168" t="s">
        <v>2087</v>
      </c>
      <c r="L342" s="362"/>
      <c r="M342" s="32"/>
      <c r="N342" s="26"/>
    </row>
    <row r="343" spans="1:14" s="27" customFormat="1" ht="25.5" hidden="1" outlineLevel="5" x14ac:dyDescent="0.2">
      <c r="A343" s="554">
        <v>95</v>
      </c>
      <c r="B343" s="482" t="s">
        <v>686</v>
      </c>
      <c r="C343" s="483">
        <v>4684</v>
      </c>
      <c r="D343" s="483">
        <v>4684</v>
      </c>
      <c r="E343" s="611">
        <f t="shared" si="23"/>
        <v>0</v>
      </c>
      <c r="F343" s="576">
        <f t="shared" si="24"/>
        <v>100</v>
      </c>
      <c r="G343" s="487" t="s">
        <v>567</v>
      </c>
      <c r="H343" s="486"/>
      <c r="I343" s="310"/>
      <c r="J343" s="167"/>
      <c r="K343" s="168" t="s">
        <v>2087</v>
      </c>
      <c r="L343" s="362"/>
      <c r="M343" s="32"/>
      <c r="N343" s="26"/>
    </row>
    <row r="344" spans="1:14" s="27" customFormat="1" ht="25.5" hidden="1" outlineLevel="5" x14ac:dyDescent="0.2">
      <c r="A344" s="482">
        <v>96</v>
      </c>
      <c r="B344" s="482" t="s">
        <v>687</v>
      </c>
      <c r="C344" s="483">
        <v>7500</v>
      </c>
      <c r="D344" s="483">
        <v>7500</v>
      </c>
      <c r="E344" s="611">
        <f t="shared" si="23"/>
        <v>0</v>
      </c>
      <c r="F344" s="576">
        <f t="shared" si="24"/>
        <v>100</v>
      </c>
      <c r="G344" s="487" t="s">
        <v>562</v>
      </c>
      <c r="H344" s="486"/>
      <c r="I344" s="310"/>
      <c r="J344" s="167"/>
      <c r="K344" s="168" t="s">
        <v>2087</v>
      </c>
      <c r="L344" s="362"/>
      <c r="M344" s="32"/>
      <c r="N344" s="26"/>
    </row>
    <row r="345" spans="1:14" s="27" customFormat="1" ht="25.5" hidden="1" outlineLevel="5" x14ac:dyDescent="0.2">
      <c r="A345" s="482">
        <v>97</v>
      </c>
      <c r="B345" s="482" t="s">
        <v>687</v>
      </c>
      <c r="C345" s="483">
        <v>3800</v>
      </c>
      <c r="D345" s="483">
        <v>3800</v>
      </c>
      <c r="E345" s="611">
        <f t="shared" si="23"/>
        <v>0</v>
      </c>
      <c r="F345" s="576">
        <f t="shared" si="24"/>
        <v>100</v>
      </c>
      <c r="G345" s="487" t="s">
        <v>562</v>
      </c>
      <c r="H345" s="486"/>
      <c r="I345" s="310"/>
      <c r="J345" s="167"/>
      <c r="K345" s="313" t="s">
        <v>2087</v>
      </c>
      <c r="L345" s="362"/>
      <c r="M345" s="32"/>
      <c r="N345" s="26"/>
    </row>
    <row r="346" spans="1:14" s="27" customFormat="1" ht="25.5" hidden="1" outlineLevel="5" x14ac:dyDescent="0.2">
      <c r="A346" s="482">
        <v>98</v>
      </c>
      <c r="B346" s="482" t="s">
        <v>687</v>
      </c>
      <c r="C346" s="483">
        <v>3800</v>
      </c>
      <c r="D346" s="483">
        <v>3800</v>
      </c>
      <c r="E346" s="611">
        <f t="shared" si="23"/>
        <v>0</v>
      </c>
      <c r="F346" s="576">
        <f t="shared" si="24"/>
        <v>100</v>
      </c>
      <c r="G346" s="487" t="s">
        <v>562</v>
      </c>
      <c r="H346" s="486"/>
      <c r="I346" s="310"/>
      <c r="J346" s="167"/>
      <c r="K346" s="313" t="s">
        <v>2087</v>
      </c>
      <c r="L346" s="362"/>
      <c r="M346" s="32"/>
      <c r="N346" s="26"/>
    </row>
    <row r="347" spans="1:14" s="27" customFormat="1" ht="25.5" hidden="1" outlineLevel="5" x14ac:dyDescent="0.2">
      <c r="A347" s="482">
        <v>99</v>
      </c>
      <c r="B347" s="482" t="s">
        <v>2</v>
      </c>
      <c r="C347" s="483">
        <v>3150</v>
      </c>
      <c r="D347" s="483">
        <v>3150</v>
      </c>
      <c r="E347" s="611">
        <f t="shared" si="23"/>
        <v>0</v>
      </c>
      <c r="F347" s="576">
        <f t="shared" si="24"/>
        <v>100</v>
      </c>
      <c r="G347" s="487" t="s">
        <v>562</v>
      </c>
      <c r="H347" s="486"/>
      <c r="I347" s="310"/>
      <c r="J347" s="167"/>
      <c r="K347" s="355" t="s">
        <v>2087</v>
      </c>
      <c r="L347" s="362"/>
      <c r="M347" s="32"/>
      <c r="N347" s="26"/>
    </row>
    <row r="348" spans="1:14" s="27" customFormat="1" ht="25.5" hidden="1" outlineLevel="5" x14ac:dyDescent="0.2">
      <c r="A348" s="554">
        <v>100</v>
      </c>
      <c r="B348" s="482" t="s">
        <v>2</v>
      </c>
      <c r="C348" s="483">
        <v>3150</v>
      </c>
      <c r="D348" s="483">
        <v>3150</v>
      </c>
      <c r="E348" s="611">
        <f t="shared" si="23"/>
        <v>0</v>
      </c>
      <c r="F348" s="576">
        <f t="shared" si="24"/>
        <v>100</v>
      </c>
      <c r="G348" s="487" t="s">
        <v>562</v>
      </c>
      <c r="H348" s="486"/>
      <c r="I348" s="310"/>
      <c r="J348" s="167"/>
      <c r="K348" s="544" t="s">
        <v>2087</v>
      </c>
      <c r="L348" s="362"/>
      <c r="M348" s="32"/>
      <c r="N348" s="26"/>
    </row>
    <row r="349" spans="1:14" s="27" customFormat="1" ht="25.5" hidden="1" outlineLevel="5" x14ac:dyDescent="0.2">
      <c r="A349" s="482">
        <v>101</v>
      </c>
      <c r="B349" s="482" t="s">
        <v>27</v>
      </c>
      <c r="C349" s="483">
        <v>10000</v>
      </c>
      <c r="D349" s="483">
        <v>10000</v>
      </c>
      <c r="E349" s="611">
        <f t="shared" si="23"/>
        <v>0</v>
      </c>
      <c r="F349" s="576">
        <f t="shared" si="24"/>
        <v>100</v>
      </c>
      <c r="G349" s="487" t="s">
        <v>562</v>
      </c>
      <c r="H349" s="486"/>
      <c r="I349" s="310"/>
      <c r="J349" s="167"/>
      <c r="K349" s="168" t="s">
        <v>2087</v>
      </c>
      <c r="L349" s="362"/>
      <c r="M349" s="32"/>
      <c r="N349" s="26"/>
    </row>
    <row r="350" spans="1:14" s="27" customFormat="1" ht="25.5" hidden="1" outlineLevel="5" x14ac:dyDescent="0.2">
      <c r="A350" s="482">
        <v>102</v>
      </c>
      <c r="B350" s="482" t="s">
        <v>27</v>
      </c>
      <c r="C350" s="483">
        <v>10000</v>
      </c>
      <c r="D350" s="483">
        <v>10000</v>
      </c>
      <c r="E350" s="611">
        <f t="shared" si="23"/>
        <v>0</v>
      </c>
      <c r="F350" s="576">
        <f t="shared" si="24"/>
        <v>100</v>
      </c>
      <c r="G350" s="487" t="s">
        <v>562</v>
      </c>
      <c r="H350" s="486"/>
      <c r="I350" s="310"/>
      <c r="J350" s="167"/>
      <c r="K350" s="168" t="s">
        <v>2087</v>
      </c>
      <c r="L350" s="362"/>
      <c r="M350" s="32"/>
      <c r="N350" s="26"/>
    </row>
    <row r="351" spans="1:14" s="27" customFormat="1" ht="25.5" hidden="1" outlineLevel="5" x14ac:dyDescent="0.2">
      <c r="A351" s="482">
        <v>103</v>
      </c>
      <c r="B351" s="482" t="s">
        <v>688</v>
      </c>
      <c r="C351" s="483">
        <v>6500</v>
      </c>
      <c r="D351" s="483">
        <v>6500</v>
      </c>
      <c r="E351" s="611">
        <f t="shared" si="23"/>
        <v>0</v>
      </c>
      <c r="F351" s="576">
        <f t="shared" si="24"/>
        <v>100</v>
      </c>
      <c r="G351" s="487" t="s">
        <v>689</v>
      </c>
      <c r="H351" s="486"/>
      <c r="I351" s="310"/>
      <c r="J351" s="167"/>
      <c r="K351" s="168" t="s">
        <v>2087</v>
      </c>
      <c r="L351" s="362"/>
      <c r="M351" s="32"/>
      <c r="N351" s="26"/>
    </row>
    <row r="352" spans="1:14" s="27" customFormat="1" ht="25.5" hidden="1" outlineLevel="5" x14ac:dyDescent="0.2">
      <c r="A352" s="482">
        <v>104</v>
      </c>
      <c r="B352" s="482" t="s">
        <v>17</v>
      </c>
      <c r="C352" s="483">
        <v>5000</v>
      </c>
      <c r="D352" s="483">
        <v>5000</v>
      </c>
      <c r="E352" s="611">
        <f t="shared" si="23"/>
        <v>0</v>
      </c>
      <c r="F352" s="576">
        <f t="shared" si="24"/>
        <v>100</v>
      </c>
      <c r="G352" s="487" t="s">
        <v>442</v>
      </c>
      <c r="H352" s="486"/>
      <c r="I352" s="310"/>
      <c r="J352" s="167"/>
      <c r="K352" s="313" t="s">
        <v>2087</v>
      </c>
      <c r="L352" s="362"/>
      <c r="M352" s="32"/>
      <c r="N352" s="26"/>
    </row>
    <row r="353" spans="1:14" s="27" customFormat="1" ht="25.5" hidden="1" outlineLevel="5" x14ac:dyDescent="0.2">
      <c r="A353" s="554">
        <v>105</v>
      </c>
      <c r="B353" s="482" t="s">
        <v>17</v>
      </c>
      <c r="C353" s="483">
        <v>4800</v>
      </c>
      <c r="D353" s="483">
        <v>4800</v>
      </c>
      <c r="E353" s="611">
        <f t="shared" si="23"/>
        <v>0</v>
      </c>
      <c r="F353" s="576">
        <f t="shared" si="24"/>
        <v>100</v>
      </c>
      <c r="G353" s="487" t="s">
        <v>562</v>
      </c>
      <c r="H353" s="486"/>
      <c r="I353" s="310"/>
      <c r="J353" s="167"/>
      <c r="K353" s="313" t="s">
        <v>2087</v>
      </c>
      <c r="L353" s="362"/>
      <c r="M353" s="32"/>
      <c r="N353" s="26"/>
    </row>
    <row r="354" spans="1:14" s="27" customFormat="1" ht="25.5" hidden="1" outlineLevel="5" x14ac:dyDescent="0.2">
      <c r="A354" s="482">
        <v>106</v>
      </c>
      <c r="B354" s="482" t="s">
        <v>690</v>
      </c>
      <c r="C354" s="483">
        <v>4269.3</v>
      </c>
      <c r="D354" s="483">
        <v>4269.3</v>
      </c>
      <c r="E354" s="611">
        <f t="shared" si="23"/>
        <v>0</v>
      </c>
      <c r="F354" s="576">
        <f t="shared" si="24"/>
        <v>100</v>
      </c>
      <c r="G354" s="487" t="s">
        <v>633</v>
      </c>
      <c r="H354" s="486"/>
      <c r="I354" s="310"/>
      <c r="J354" s="167"/>
      <c r="K354" s="355" t="s">
        <v>2087</v>
      </c>
      <c r="L354" s="362"/>
      <c r="M354" s="32"/>
      <c r="N354" s="26"/>
    </row>
    <row r="355" spans="1:14" s="27" customFormat="1" ht="25.5" hidden="1" outlineLevel="5" x14ac:dyDescent="0.2">
      <c r="A355" s="482">
        <v>107</v>
      </c>
      <c r="B355" s="482" t="s">
        <v>634</v>
      </c>
      <c r="C355" s="483">
        <v>3092.3</v>
      </c>
      <c r="D355" s="483">
        <v>3092.3</v>
      </c>
      <c r="E355" s="611">
        <f t="shared" si="23"/>
        <v>0</v>
      </c>
      <c r="F355" s="576">
        <f t="shared" si="24"/>
        <v>100</v>
      </c>
      <c r="G355" s="487" t="s">
        <v>493</v>
      </c>
      <c r="H355" s="486"/>
      <c r="I355" s="310"/>
      <c r="J355" s="167"/>
      <c r="K355" s="544" t="s">
        <v>2087</v>
      </c>
      <c r="L355" s="362"/>
      <c r="M355" s="32"/>
      <c r="N355" s="26"/>
    </row>
    <row r="356" spans="1:14" s="27" customFormat="1" ht="25.5" hidden="1" outlineLevel="5" x14ac:dyDescent="0.2">
      <c r="A356" s="482">
        <v>108</v>
      </c>
      <c r="B356" s="482" t="s">
        <v>691</v>
      </c>
      <c r="C356" s="483">
        <v>6510</v>
      </c>
      <c r="D356" s="483">
        <v>6510</v>
      </c>
      <c r="E356" s="611">
        <f t="shared" si="23"/>
        <v>0</v>
      </c>
      <c r="F356" s="576">
        <f t="shared" si="24"/>
        <v>100</v>
      </c>
      <c r="G356" s="487" t="s">
        <v>692</v>
      </c>
      <c r="H356" s="486"/>
      <c r="I356" s="310"/>
      <c r="J356" s="167"/>
      <c r="K356" s="168" t="s">
        <v>2087</v>
      </c>
      <c r="L356" s="362"/>
      <c r="M356" s="32"/>
      <c r="N356" s="26"/>
    </row>
    <row r="357" spans="1:14" s="27" customFormat="1" ht="25.5" hidden="1" outlineLevel="5" x14ac:dyDescent="0.2">
      <c r="A357" s="482">
        <v>109</v>
      </c>
      <c r="B357" s="482" t="s">
        <v>691</v>
      </c>
      <c r="C357" s="483">
        <v>6510</v>
      </c>
      <c r="D357" s="483">
        <v>6510</v>
      </c>
      <c r="E357" s="611">
        <f t="shared" si="23"/>
        <v>0</v>
      </c>
      <c r="F357" s="576">
        <f t="shared" si="24"/>
        <v>100</v>
      </c>
      <c r="G357" s="487" t="s">
        <v>692</v>
      </c>
      <c r="H357" s="486"/>
      <c r="I357" s="310"/>
      <c r="J357" s="167"/>
      <c r="K357" s="168" t="s">
        <v>2087</v>
      </c>
      <c r="L357" s="362"/>
      <c r="M357" s="32"/>
      <c r="N357" s="26"/>
    </row>
    <row r="358" spans="1:14" s="27" customFormat="1" ht="25.5" hidden="1" outlineLevel="5" x14ac:dyDescent="0.2">
      <c r="A358" s="554">
        <v>110</v>
      </c>
      <c r="B358" s="482" t="s">
        <v>693</v>
      </c>
      <c r="C358" s="483">
        <v>5200</v>
      </c>
      <c r="D358" s="483">
        <v>5200</v>
      </c>
      <c r="E358" s="611">
        <f t="shared" si="23"/>
        <v>0</v>
      </c>
      <c r="F358" s="576">
        <f t="shared" si="24"/>
        <v>100</v>
      </c>
      <c r="G358" s="487" t="s">
        <v>692</v>
      </c>
      <c r="H358" s="486"/>
      <c r="I358" s="310"/>
      <c r="J358" s="167"/>
      <c r="K358" s="168" t="s">
        <v>2087</v>
      </c>
      <c r="L358" s="362"/>
      <c r="M358" s="32"/>
      <c r="N358" s="26"/>
    </row>
    <row r="359" spans="1:14" s="27" customFormat="1" ht="25.5" hidden="1" outlineLevel="5" x14ac:dyDescent="0.2">
      <c r="A359" s="482">
        <v>111</v>
      </c>
      <c r="B359" s="482" t="s">
        <v>27</v>
      </c>
      <c r="C359" s="483">
        <v>6800</v>
      </c>
      <c r="D359" s="483">
        <v>6800</v>
      </c>
      <c r="E359" s="611">
        <f t="shared" si="23"/>
        <v>0</v>
      </c>
      <c r="F359" s="576">
        <f t="shared" si="24"/>
        <v>100</v>
      </c>
      <c r="G359" s="487" t="s">
        <v>692</v>
      </c>
      <c r="H359" s="486"/>
      <c r="I359" s="310"/>
      <c r="J359" s="167"/>
      <c r="K359" s="313" t="s">
        <v>2087</v>
      </c>
      <c r="L359" s="362"/>
      <c r="M359" s="32"/>
      <c r="N359" s="26"/>
    </row>
    <row r="360" spans="1:14" s="27" customFormat="1" ht="25.5" hidden="1" outlineLevel="5" x14ac:dyDescent="0.2">
      <c r="A360" s="482">
        <v>112</v>
      </c>
      <c r="B360" s="482" t="s">
        <v>8</v>
      </c>
      <c r="C360" s="483">
        <v>3600</v>
      </c>
      <c r="D360" s="483">
        <v>3600</v>
      </c>
      <c r="E360" s="611">
        <f t="shared" si="23"/>
        <v>0</v>
      </c>
      <c r="F360" s="576">
        <f t="shared" si="24"/>
        <v>100</v>
      </c>
      <c r="G360" s="487" t="s">
        <v>694</v>
      </c>
      <c r="H360" s="486"/>
      <c r="I360" s="310"/>
      <c r="J360" s="167"/>
      <c r="K360" s="313" t="s">
        <v>2087</v>
      </c>
      <c r="L360" s="362"/>
      <c r="M360" s="32"/>
      <c r="N360" s="26"/>
    </row>
    <row r="361" spans="1:14" s="27" customFormat="1" ht="38.25" hidden="1" outlineLevel="5" x14ac:dyDescent="0.2">
      <c r="A361" s="482">
        <v>113</v>
      </c>
      <c r="B361" s="482" t="s">
        <v>695</v>
      </c>
      <c r="C361" s="483">
        <v>9500</v>
      </c>
      <c r="D361" s="483">
        <v>9500</v>
      </c>
      <c r="E361" s="611">
        <f t="shared" si="23"/>
        <v>0</v>
      </c>
      <c r="F361" s="576">
        <f t="shared" si="24"/>
        <v>100</v>
      </c>
      <c r="G361" s="487" t="s">
        <v>696</v>
      </c>
      <c r="H361" s="486"/>
      <c r="I361" s="310"/>
      <c r="J361" s="167"/>
      <c r="K361" s="355" t="s">
        <v>2087</v>
      </c>
      <c r="L361" s="362"/>
      <c r="M361" s="32"/>
      <c r="N361" s="26"/>
    </row>
    <row r="362" spans="1:14" s="27" customFormat="1" ht="25.5" hidden="1" outlineLevel="5" x14ac:dyDescent="0.2">
      <c r="A362" s="482">
        <v>114</v>
      </c>
      <c r="B362" s="482" t="s">
        <v>697</v>
      </c>
      <c r="C362" s="483">
        <v>6500</v>
      </c>
      <c r="D362" s="483">
        <v>6500</v>
      </c>
      <c r="E362" s="611">
        <f t="shared" si="23"/>
        <v>0</v>
      </c>
      <c r="F362" s="576">
        <f t="shared" si="24"/>
        <v>100</v>
      </c>
      <c r="G362" s="487" t="s">
        <v>698</v>
      </c>
      <c r="H362" s="486"/>
      <c r="I362" s="310"/>
      <c r="J362" s="167"/>
      <c r="K362" s="544" t="s">
        <v>2087</v>
      </c>
      <c r="L362" s="362"/>
      <c r="M362" s="32"/>
      <c r="N362" s="26"/>
    </row>
    <row r="363" spans="1:14" s="27" customFormat="1" ht="25.5" hidden="1" outlineLevel="5" x14ac:dyDescent="0.2">
      <c r="A363" s="554">
        <v>115</v>
      </c>
      <c r="B363" s="482" t="s">
        <v>2</v>
      </c>
      <c r="C363" s="483">
        <v>3200</v>
      </c>
      <c r="D363" s="483">
        <v>3200</v>
      </c>
      <c r="E363" s="611">
        <f t="shared" si="23"/>
        <v>0</v>
      </c>
      <c r="F363" s="576">
        <f t="shared" si="24"/>
        <v>100</v>
      </c>
      <c r="G363" s="487" t="s">
        <v>699</v>
      </c>
      <c r="H363" s="486"/>
      <c r="I363" s="310"/>
      <c r="J363" s="167"/>
      <c r="K363" s="168" t="s">
        <v>2087</v>
      </c>
      <c r="L363" s="362"/>
      <c r="M363" s="32"/>
      <c r="N363" s="26"/>
    </row>
    <row r="364" spans="1:14" s="27" customFormat="1" ht="25.5" hidden="1" outlineLevel="5" x14ac:dyDescent="0.2">
      <c r="A364" s="482">
        <v>116</v>
      </c>
      <c r="B364" s="482" t="s">
        <v>700</v>
      </c>
      <c r="C364" s="483">
        <v>28300</v>
      </c>
      <c r="D364" s="483">
        <v>28300</v>
      </c>
      <c r="E364" s="611">
        <f t="shared" si="23"/>
        <v>0</v>
      </c>
      <c r="F364" s="576">
        <f t="shared" si="24"/>
        <v>100</v>
      </c>
      <c r="G364" s="487" t="s">
        <v>701</v>
      </c>
      <c r="H364" s="486"/>
      <c r="I364" s="310"/>
      <c r="J364" s="167"/>
      <c r="K364" s="168" t="s">
        <v>2087</v>
      </c>
      <c r="L364" s="362"/>
      <c r="M364" s="32"/>
      <c r="N364" s="26"/>
    </row>
    <row r="365" spans="1:14" s="27" customFormat="1" ht="25.5" hidden="1" outlineLevel="5" x14ac:dyDescent="0.2">
      <c r="A365" s="482">
        <v>117</v>
      </c>
      <c r="B365" s="482" t="s">
        <v>702</v>
      </c>
      <c r="C365" s="483">
        <v>23164</v>
      </c>
      <c r="D365" s="483">
        <v>23164</v>
      </c>
      <c r="E365" s="611">
        <f t="shared" si="23"/>
        <v>0</v>
      </c>
      <c r="F365" s="576">
        <f t="shared" si="24"/>
        <v>100</v>
      </c>
      <c r="G365" s="487" t="s">
        <v>701</v>
      </c>
      <c r="H365" s="486"/>
      <c r="I365" s="310"/>
      <c r="J365" s="167"/>
      <c r="K365" s="168" t="s">
        <v>2087</v>
      </c>
      <c r="L365" s="362"/>
      <c r="M365" s="32"/>
      <c r="N365" s="26"/>
    </row>
    <row r="366" spans="1:14" s="27" customFormat="1" ht="25.5" hidden="1" outlineLevel="5" x14ac:dyDescent="0.2">
      <c r="A366" s="482">
        <v>118</v>
      </c>
      <c r="B366" s="482" t="s">
        <v>697</v>
      </c>
      <c r="C366" s="483">
        <v>11050</v>
      </c>
      <c r="D366" s="483">
        <v>11050</v>
      </c>
      <c r="E366" s="611">
        <f t="shared" si="23"/>
        <v>0</v>
      </c>
      <c r="F366" s="576">
        <f t="shared" si="24"/>
        <v>100</v>
      </c>
      <c r="G366" s="487" t="s">
        <v>701</v>
      </c>
      <c r="H366" s="486"/>
      <c r="I366" s="310"/>
      <c r="J366" s="167"/>
      <c r="K366" s="313" t="s">
        <v>2087</v>
      </c>
      <c r="L366" s="362"/>
      <c r="M366" s="32"/>
      <c r="N366" s="26"/>
    </row>
    <row r="367" spans="1:14" s="27" customFormat="1" ht="25.5" hidden="1" outlineLevel="5" x14ac:dyDescent="0.2">
      <c r="A367" s="482">
        <v>119</v>
      </c>
      <c r="B367" s="482" t="s">
        <v>703</v>
      </c>
      <c r="C367" s="483">
        <v>9710</v>
      </c>
      <c r="D367" s="483">
        <v>9710</v>
      </c>
      <c r="E367" s="611">
        <f t="shared" si="23"/>
        <v>0</v>
      </c>
      <c r="F367" s="576">
        <f t="shared" si="24"/>
        <v>100</v>
      </c>
      <c r="G367" s="487" t="s">
        <v>701</v>
      </c>
      <c r="H367" s="486"/>
      <c r="I367" s="310"/>
      <c r="J367" s="167"/>
      <c r="K367" s="313" t="s">
        <v>2087</v>
      </c>
      <c r="L367" s="362"/>
      <c r="M367" s="32"/>
      <c r="N367" s="26"/>
    </row>
    <row r="368" spans="1:14" s="27" customFormat="1" ht="25.5" hidden="1" outlineLevel="5" x14ac:dyDescent="0.2">
      <c r="A368" s="554">
        <v>120</v>
      </c>
      <c r="B368" s="482" t="s">
        <v>74</v>
      </c>
      <c r="C368" s="483">
        <v>5240</v>
      </c>
      <c r="D368" s="483">
        <v>5240</v>
      </c>
      <c r="E368" s="611">
        <f t="shared" si="23"/>
        <v>0</v>
      </c>
      <c r="F368" s="576">
        <f t="shared" si="24"/>
        <v>100</v>
      </c>
      <c r="G368" s="487" t="s">
        <v>704</v>
      </c>
      <c r="H368" s="486"/>
      <c r="I368" s="310"/>
      <c r="J368" s="167"/>
      <c r="K368" s="355" t="s">
        <v>2087</v>
      </c>
      <c r="L368" s="362"/>
      <c r="M368" s="32"/>
      <c r="N368" s="26"/>
    </row>
    <row r="369" spans="1:14" s="27" customFormat="1" ht="25.5" hidden="1" outlineLevel="5" x14ac:dyDescent="0.2">
      <c r="A369" s="482">
        <v>121</v>
      </c>
      <c r="B369" s="482" t="s">
        <v>2</v>
      </c>
      <c r="C369" s="483">
        <v>6860</v>
      </c>
      <c r="D369" s="483">
        <v>6860</v>
      </c>
      <c r="E369" s="611">
        <f t="shared" si="23"/>
        <v>0</v>
      </c>
      <c r="F369" s="576">
        <f t="shared" si="24"/>
        <v>100</v>
      </c>
      <c r="G369" s="487" t="s">
        <v>705</v>
      </c>
      <c r="H369" s="486"/>
      <c r="I369" s="310"/>
      <c r="J369" s="167"/>
      <c r="K369" s="544" t="s">
        <v>2087</v>
      </c>
      <c r="L369" s="362"/>
      <c r="M369" s="32"/>
      <c r="N369" s="26"/>
    </row>
    <row r="370" spans="1:14" s="27" customFormat="1" ht="25.5" hidden="1" outlineLevel="5" x14ac:dyDescent="0.2">
      <c r="A370" s="482">
        <v>122</v>
      </c>
      <c r="B370" s="482" t="s">
        <v>706</v>
      </c>
      <c r="C370" s="483">
        <v>3783</v>
      </c>
      <c r="D370" s="483">
        <v>3783</v>
      </c>
      <c r="E370" s="611">
        <f t="shared" si="23"/>
        <v>0</v>
      </c>
      <c r="F370" s="576">
        <f t="shared" si="24"/>
        <v>100</v>
      </c>
      <c r="G370" s="487" t="s">
        <v>606</v>
      </c>
      <c r="H370" s="486"/>
      <c r="I370" s="310"/>
      <c r="J370" s="167"/>
      <c r="K370" s="168" t="s">
        <v>2087</v>
      </c>
      <c r="L370" s="362"/>
      <c r="M370" s="32"/>
      <c r="N370" s="26"/>
    </row>
    <row r="371" spans="1:14" s="27" customFormat="1" ht="25.5" hidden="1" outlineLevel="5" x14ac:dyDescent="0.2">
      <c r="A371" s="482">
        <v>123</v>
      </c>
      <c r="B371" s="482" t="s">
        <v>706</v>
      </c>
      <c r="C371" s="483">
        <v>3783</v>
      </c>
      <c r="D371" s="483">
        <v>3783</v>
      </c>
      <c r="E371" s="611">
        <f t="shared" si="23"/>
        <v>0</v>
      </c>
      <c r="F371" s="576">
        <f t="shared" si="24"/>
        <v>100</v>
      </c>
      <c r="G371" s="487" t="s">
        <v>606</v>
      </c>
      <c r="H371" s="486"/>
      <c r="I371" s="310"/>
      <c r="J371" s="167"/>
      <c r="K371" s="168" t="s">
        <v>2087</v>
      </c>
      <c r="L371" s="362"/>
      <c r="M371" s="32"/>
      <c r="N371" s="26"/>
    </row>
    <row r="372" spans="1:14" s="27" customFormat="1" ht="25.5" hidden="1" outlineLevel="5" x14ac:dyDescent="0.2">
      <c r="A372" s="482">
        <v>124</v>
      </c>
      <c r="B372" s="482" t="s">
        <v>706</v>
      </c>
      <c r="C372" s="483">
        <v>3783</v>
      </c>
      <c r="D372" s="483">
        <v>3783</v>
      </c>
      <c r="E372" s="611">
        <f t="shared" si="23"/>
        <v>0</v>
      </c>
      <c r="F372" s="576">
        <f t="shared" si="24"/>
        <v>100</v>
      </c>
      <c r="G372" s="487" t="s">
        <v>606</v>
      </c>
      <c r="H372" s="486"/>
      <c r="I372" s="310"/>
      <c r="J372" s="167"/>
      <c r="K372" s="168" t="s">
        <v>2087</v>
      </c>
      <c r="L372" s="362"/>
      <c r="M372" s="32"/>
      <c r="N372" s="26"/>
    </row>
    <row r="373" spans="1:14" s="27" customFormat="1" ht="25.5" hidden="1" outlineLevel="5" x14ac:dyDescent="0.2">
      <c r="A373" s="554">
        <v>125</v>
      </c>
      <c r="B373" s="482" t="s">
        <v>706</v>
      </c>
      <c r="C373" s="483">
        <v>3783</v>
      </c>
      <c r="D373" s="483">
        <v>3783</v>
      </c>
      <c r="E373" s="611">
        <f t="shared" si="23"/>
        <v>0</v>
      </c>
      <c r="F373" s="576">
        <f t="shared" si="24"/>
        <v>100</v>
      </c>
      <c r="G373" s="487" t="s">
        <v>606</v>
      </c>
      <c r="H373" s="486"/>
      <c r="I373" s="310"/>
      <c r="J373" s="167"/>
      <c r="K373" s="313" t="s">
        <v>2087</v>
      </c>
      <c r="L373" s="362"/>
      <c r="M373" s="32"/>
      <c r="N373" s="26"/>
    </row>
    <row r="374" spans="1:14" s="27" customFormat="1" ht="25.5" hidden="1" outlineLevel="5" x14ac:dyDescent="0.2">
      <c r="A374" s="482">
        <v>126</v>
      </c>
      <c r="B374" s="482" t="s">
        <v>706</v>
      </c>
      <c r="C374" s="483">
        <v>3783</v>
      </c>
      <c r="D374" s="483">
        <v>3783</v>
      </c>
      <c r="E374" s="611">
        <f t="shared" si="23"/>
        <v>0</v>
      </c>
      <c r="F374" s="576">
        <f t="shared" si="24"/>
        <v>100</v>
      </c>
      <c r="G374" s="487" t="s">
        <v>606</v>
      </c>
      <c r="H374" s="486"/>
      <c r="I374" s="310"/>
      <c r="J374" s="167"/>
      <c r="K374" s="313" t="s">
        <v>2087</v>
      </c>
      <c r="L374" s="362"/>
      <c r="M374" s="32"/>
      <c r="N374" s="26"/>
    </row>
    <row r="375" spans="1:14" s="27" customFormat="1" ht="25.5" hidden="1" outlineLevel="5" x14ac:dyDescent="0.2">
      <c r="A375" s="482">
        <v>127</v>
      </c>
      <c r="B375" s="482" t="s">
        <v>706</v>
      </c>
      <c r="C375" s="483">
        <v>3783</v>
      </c>
      <c r="D375" s="483">
        <v>3783</v>
      </c>
      <c r="E375" s="611">
        <f t="shared" si="23"/>
        <v>0</v>
      </c>
      <c r="F375" s="576">
        <f t="shared" si="24"/>
        <v>100</v>
      </c>
      <c r="G375" s="487" t="s">
        <v>606</v>
      </c>
      <c r="H375" s="486"/>
      <c r="I375" s="310"/>
      <c r="J375" s="167"/>
      <c r="K375" s="355" t="s">
        <v>2087</v>
      </c>
      <c r="L375" s="362"/>
      <c r="M375" s="32"/>
      <c r="N375" s="26"/>
    </row>
    <row r="376" spans="1:14" s="27" customFormat="1" ht="25.5" hidden="1" outlineLevel="5" x14ac:dyDescent="0.2">
      <c r="A376" s="482">
        <v>128</v>
      </c>
      <c r="B376" s="482" t="s">
        <v>706</v>
      </c>
      <c r="C376" s="483">
        <v>3783</v>
      </c>
      <c r="D376" s="483">
        <v>3783</v>
      </c>
      <c r="E376" s="611">
        <f t="shared" si="23"/>
        <v>0</v>
      </c>
      <c r="F376" s="576">
        <f t="shared" si="24"/>
        <v>100</v>
      </c>
      <c r="G376" s="487" t="s">
        <v>606</v>
      </c>
      <c r="H376" s="486"/>
      <c r="I376" s="310"/>
      <c r="J376" s="167"/>
      <c r="K376" s="544" t="s">
        <v>2087</v>
      </c>
      <c r="L376" s="362"/>
      <c r="M376" s="32"/>
      <c r="N376" s="26"/>
    </row>
    <row r="377" spans="1:14" s="27" customFormat="1" ht="25.5" hidden="1" outlineLevel="5" x14ac:dyDescent="0.2">
      <c r="A377" s="482">
        <v>129</v>
      </c>
      <c r="B377" s="482" t="s">
        <v>706</v>
      </c>
      <c r="C377" s="483">
        <v>3783</v>
      </c>
      <c r="D377" s="483">
        <v>3783</v>
      </c>
      <c r="E377" s="611">
        <f t="shared" ref="E377:E428" si="25">C377-D377</f>
        <v>0</v>
      </c>
      <c r="F377" s="576">
        <f t="shared" ref="F377:F428" si="26">D377*100/C377</f>
        <v>100</v>
      </c>
      <c r="G377" s="487" t="s">
        <v>606</v>
      </c>
      <c r="H377" s="486"/>
      <c r="I377" s="310"/>
      <c r="J377" s="167"/>
      <c r="K377" s="168" t="s">
        <v>2087</v>
      </c>
      <c r="L377" s="362"/>
      <c r="M377" s="32"/>
      <c r="N377" s="26"/>
    </row>
    <row r="378" spans="1:14" s="27" customFormat="1" ht="25.5" hidden="1" outlineLevel="5" x14ac:dyDescent="0.2">
      <c r="A378" s="554">
        <v>130</v>
      </c>
      <c r="B378" s="482" t="s">
        <v>706</v>
      </c>
      <c r="C378" s="483">
        <v>3783</v>
      </c>
      <c r="D378" s="483">
        <v>3783</v>
      </c>
      <c r="E378" s="611">
        <f t="shared" si="25"/>
        <v>0</v>
      </c>
      <c r="F378" s="576">
        <f t="shared" si="26"/>
        <v>100</v>
      </c>
      <c r="G378" s="487" t="s">
        <v>606</v>
      </c>
      <c r="H378" s="486"/>
      <c r="I378" s="310"/>
      <c r="J378" s="167"/>
      <c r="K378" s="168" t="s">
        <v>2087</v>
      </c>
      <c r="L378" s="362"/>
      <c r="M378" s="32"/>
      <c r="N378" s="26"/>
    </row>
    <row r="379" spans="1:14" s="27" customFormat="1" ht="25.5" hidden="1" outlineLevel="5" x14ac:dyDescent="0.2">
      <c r="A379" s="482">
        <v>131</v>
      </c>
      <c r="B379" s="482" t="s">
        <v>706</v>
      </c>
      <c r="C379" s="483">
        <v>3783</v>
      </c>
      <c r="D379" s="483">
        <v>3783</v>
      </c>
      <c r="E379" s="611">
        <f t="shared" si="25"/>
        <v>0</v>
      </c>
      <c r="F379" s="576">
        <f t="shared" si="26"/>
        <v>100</v>
      </c>
      <c r="G379" s="487" t="s">
        <v>606</v>
      </c>
      <c r="H379" s="486"/>
      <c r="I379" s="310"/>
      <c r="J379" s="167"/>
      <c r="K379" s="168" t="s">
        <v>2087</v>
      </c>
      <c r="L379" s="362"/>
      <c r="M379" s="32"/>
      <c r="N379" s="26"/>
    </row>
    <row r="380" spans="1:14" s="27" customFormat="1" ht="25.5" hidden="1" outlineLevel="5" x14ac:dyDescent="0.2">
      <c r="A380" s="482">
        <v>132</v>
      </c>
      <c r="B380" s="482" t="s">
        <v>706</v>
      </c>
      <c r="C380" s="483">
        <v>3783</v>
      </c>
      <c r="D380" s="483">
        <v>3783</v>
      </c>
      <c r="E380" s="611">
        <f t="shared" si="25"/>
        <v>0</v>
      </c>
      <c r="F380" s="576">
        <f t="shared" si="26"/>
        <v>100</v>
      </c>
      <c r="G380" s="487" t="s">
        <v>606</v>
      </c>
      <c r="H380" s="486"/>
      <c r="I380" s="310"/>
      <c r="J380" s="167"/>
      <c r="K380" s="313" t="s">
        <v>2087</v>
      </c>
      <c r="L380" s="362"/>
      <c r="M380" s="32"/>
      <c r="N380" s="26"/>
    </row>
    <row r="381" spans="1:14" s="27" customFormat="1" ht="25.5" hidden="1" outlineLevel="5" x14ac:dyDescent="0.2">
      <c r="A381" s="482">
        <v>133</v>
      </c>
      <c r="B381" s="482" t="s">
        <v>706</v>
      </c>
      <c r="C381" s="483">
        <v>3783</v>
      </c>
      <c r="D381" s="483">
        <v>3783</v>
      </c>
      <c r="E381" s="611">
        <f t="shared" si="25"/>
        <v>0</v>
      </c>
      <c r="F381" s="576">
        <f t="shared" si="26"/>
        <v>100</v>
      </c>
      <c r="G381" s="487" t="s">
        <v>606</v>
      </c>
      <c r="H381" s="486"/>
      <c r="I381" s="310"/>
      <c r="J381" s="167"/>
      <c r="K381" s="313" t="s">
        <v>2087</v>
      </c>
      <c r="L381" s="362"/>
      <c r="M381" s="32"/>
      <c r="N381" s="26"/>
    </row>
    <row r="382" spans="1:14" s="27" customFormat="1" ht="25.5" hidden="1" outlineLevel="5" x14ac:dyDescent="0.2">
      <c r="A382" s="482">
        <v>134</v>
      </c>
      <c r="B382" s="482" t="s">
        <v>706</v>
      </c>
      <c r="C382" s="483">
        <v>3783</v>
      </c>
      <c r="D382" s="483">
        <v>3783</v>
      </c>
      <c r="E382" s="611">
        <f t="shared" si="25"/>
        <v>0</v>
      </c>
      <c r="F382" s="576">
        <f t="shared" si="26"/>
        <v>100</v>
      </c>
      <c r="G382" s="487" t="s">
        <v>606</v>
      </c>
      <c r="H382" s="486"/>
      <c r="I382" s="310"/>
      <c r="J382" s="167"/>
      <c r="K382" s="355" t="s">
        <v>2087</v>
      </c>
      <c r="L382" s="362"/>
      <c r="M382" s="32"/>
      <c r="N382" s="26"/>
    </row>
    <row r="383" spans="1:14" s="27" customFormat="1" ht="25.5" hidden="1" outlineLevel="5" x14ac:dyDescent="0.2">
      <c r="A383" s="554">
        <v>135</v>
      </c>
      <c r="B383" s="482" t="s">
        <v>706</v>
      </c>
      <c r="C383" s="483">
        <v>3783</v>
      </c>
      <c r="D383" s="483">
        <v>3783</v>
      </c>
      <c r="E383" s="611">
        <f t="shared" si="25"/>
        <v>0</v>
      </c>
      <c r="F383" s="576">
        <f t="shared" si="26"/>
        <v>100</v>
      </c>
      <c r="G383" s="487" t="s">
        <v>606</v>
      </c>
      <c r="H383" s="486"/>
      <c r="I383" s="310"/>
      <c r="J383" s="167"/>
      <c r="K383" s="544" t="s">
        <v>2087</v>
      </c>
      <c r="L383" s="362"/>
      <c r="M383" s="32"/>
      <c r="N383" s="26"/>
    </row>
    <row r="384" spans="1:14" s="27" customFormat="1" ht="25.5" hidden="1" outlineLevel="5" x14ac:dyDescent="0.2">
      <c r="A384" s="482">
        <v>136</v>
      </c>
      <c r="B384" s="482" t="s">
        <v>706</v>
      </c>
      <c r="C384" s="483">
        <v>3783</v>
      </c>
      <c r="D384" s="483">
        <v>3783</v>
      </c>
      <c r="E384" s="611">
        <f t="shared" si="25"/>
        <v>0</v>
      </c>
      <c r="F384" s="576">
        <f t="shared" si="26"/>
        <v>100</v>
      </c>
      <c r="G384" s="487" t="s">
        <v>606</v>
      </c>
      <c r="H384" s="486"/>
      <c r="I384" s="310"/>
      <c r="J384" s="167"/>
      <c r="K384" s="168" t="s">
        <v>2087</v>
      </c>
      <c r="L384" s="362"/>
      <c r="M384" s="32"/>
      <c r="N384" s="26"/>
    </row>
    <row r="385" spans="1:14" s="27" customFormat="1" ht="25.5" hidden="1" outlineLevel="5" x14ac:dyDescent="0.2">
      <c r="A385" s="482">
        <v>137</v>
      </c>
      <c r="B385" s="482" t="s">
        <v>706</v>
      </c>
      <c r="C385" s="483">
        <v>3783</v>
      </c>
      <c r="D385" s="483">
        <v>3783</v>
      </c>
      <c r="E385" s="611">
        <f t="shared" si="25"/>
        <v>0</v>
      </c>
      <c r="F385" s="576">
        <f t="shared" si="26"/>
        <v>100</v>
      </c>
      <c r="G385" s="487" t="s">
        <v>606</v>
      </c>
      <c r="H385" s="486"/>
      <c r="I385" s="310"/>
      <c r="J385" s="167"/>
      <c r="K385" s="168" t="s">
        <v>2087</v>
      </c>
      <c r="L385" s="362"/>
      <c r="M385" s="32"/>
      <c r="N385" s="26"/>
    </row>
    <row r="386" spans="1:14" s="27" customFormat="1" ht="25.5" hidden="1" outlineLevel="5" x14ac:dyDescent="0.2">
      <c r="A386" s="482">
        <v>138</v>
      </c>
      <c r="B386" s="482" t="s">
        <v>707</v>
      </c>
      <c r="C386" s="483">
        <v>12000</v>
      </c>
      <c r="D386" s="483">
        <v>12000</v>
      </c>
      <c r="E386" s="611">
        <f t="shared" si="25"/>
        <v>0</v>
      </c>
      <c r="F386" s="576">
        <f t="shared" si="26"/>
        <v>100</v>
      </c>
      <c r="G386" s="487" t="s">
        <v>708</v>
      </c>
      <c r="H386" s="486"/>
      <c r="I386" s="310"/>
      <c r="J386" s="167"/>
      <c r="K386" s="168" t="s">
        <v>2087</v>
      </c>
      <c r="L386" s="362"/>
      <c r="M386" s="32"/>
      <c r="N386" s="26"/>
    </row>
    <row r="387" spans="1:14" s="27" customFormat="1" ht="25.5" hidden="1" outlineLevel="5" x14ac:dyDescent="0.2">
      <c r="A387" s="482">
        <v>139</v>
      </c>
      <c r="B387" s="482" t="s">
        <v>709</v>
      </c>
      <c r="C387" s="483">
        <v>9500</v>
      </c>
      <c r="D387" s="483">
        <v>9500</v>
      </c>
      <c r="E387" s="611">
        <f t="shared" si="25"/>
        <v>0</v>
      </c>
      <c r="F387" s="576">
        <f t="shared" si="26"/>
        <v>100</v>
      </c>
      <c r="G387" s="487" t="s">
        <v>710</v>
      </c>
      <c r="H387" s="486"/>
      <c r="I387" s="310"/>
      <c r="J387" s="167"/>
      <c r="K387" s="313" t="s">
        <v>2087</v>
      </c>
      <c r="L387" s="362"/>
      <c r="M387" s="32"/>
      <c r="N387" s="26"/>
    </row>
    <row r="388" spans="1:14" s="27" customFormat="1" ht="38.25" hidden="1" outlineLevel="5" x14ac:dyDescent="0.2">
      <c r="A388" s="554">
        <v>140</v>
      </c>
      <c r="B388" s="482" t="s">
        <v>1180</v>
      </c>
      <c r="C388" s="483">
        <v>260727.88</v>
      </c>
      <c r="D388" s="483">
        <v>260727.88</v>
      </c>
      <c r="E388" s="611">
        <f t="shared" si="25"/>
        <v>0</v>
      </c>
      <c r="F388" s="576">
        <f t="shared" si="26"/>
        <v>100</v>
      </c>
      <c r="G388" s="488">
        <v>41939</v>
      </c>
      <c r="H388" s="486"/>
      <c r="I388" s="310"/>
      <c r="J388" s="167"/>
      <c r="K388" s="313" t="s">
        <v>2087</v>
      </c>
      <c r="L388" s="362"/>
      <c r="M388" s="32"/>
      <c r="N388" s="26"/>
    </row>
    <row r="389" spans="1:14" s="27" customFormat="1" ht="25.5" hidden="1" outlineLevel="5" x14ac:dyDescent="0.2">
      <c r="A389" s="482">
        <v>141</v>
      </c>
      <c r="B389" s="482" t="s">
        <v>1181</v>
      </c>
      <c r="C389" s="483">
        <v>103142.5</v>
      </c>
      <c r="D389" s="483">
        <v>103142.5</v>
      </c>
      <c r="E389" s="611">
        <f t="shared" si="25"/>
        <v>0</v>
      </c>
      <c r="F389" s="576">
        <f t="shared" si="26"/>
        <v>100</v>
      </c>
      <c r="G389" s="488">
        <v>41939</v>
      </c>
      <c r="H389" s="486"/>
      <c r="I389" s="310"/>
      <c r="J389" s="167"/>
      <c r="K389" s="355" t="s">
        <v>2087</v>
      </c>
      <c r="L389" s="362"/>
      <c r="M389" s="32"/>
      <c r="N389" s="26"/>
    </row>
    <row r="390" spans="1:14" s="27" customFormat="1" ht="25.5" hidden="1" outlineLevel="5" x14ac:dyDescent="0.2">
      <c r="A390" s="482">
        <v>142</v>
      </c>
      <c r="B390" s="482" t="s">
        <v>1182</v>
      </c>
      <c r="C390" s="483">
        <v>103142.5</v>
      </c>
      <c r="D390" s="483">
        <v>103142.5</v>
      </c>
      <c r="E390" s="611">
        <f t="shared" si="25"/>
        <v>0</v>
      </c>
      <c r="F390" s="576">
        <f t="shared" si="26"/>
        <v>100</v>
      </c>
      <c r="G390" s="488">
        <v>41939</v>
      </c>
      <c r="H390" s="486"/>
      <c r="I390" s="310"/>
      <c r="J390" s="167"/>
      <c r="K390" s="544" t="s">
        <v>2087</v>
      </c>
      <c r="L390" s="362"/>
      <c r="M390" s="32"/>
      <c r="N390" s="26"/>
    </row>
    <row r="391" spans="1:14" s="27" customFormat="1" ht="25.5" hidden="1" outlineLevel="5" x14ac:dyDescent="0.2">
      <c r="A391" s="482">
        <v>143</v>
      </c>
      <c r="B391" s="482" t="s">
        <v>1179</v>
      </c>
      <c r="C391" s="483">
        <v>48991.82</v>
      </c>
      <c r="D391" s="483">
        <v>48991.82</v>
      </c>
      <c r="E391" s="611">
        <f t="shared" si="25"/>
        <v>0</v>
      </c>
      <c r="F391" s="576">
        <f t="shared" si="26"/>
        <v>100</v>
      </c>
      <c r="G391" s="488">
        <v>41262</v>
      </c>
      <c r="H391" s="486"/>
      <c r="I391" s="310"/>
      <c r="J391" s="167"/>
      <c r="K391" s="168" t="s">
        <v>2087</v>
      </c>
      <c r="L391" s="362"/>
      <c r="M391" s="32"/>
      <c r="N391" s="26"/>
    </row>
    <row r="392" spans="1:14" s="27" customFormat="1" ht="25.5" hidden="1" outlineLevel="5" x14ac:dyDescent="0.2">
      <c r="A392" s="482">
        <v>144</v>
      </c>
      <c r="B392" s="482" t="s">
        <v>1183</v>
      </c>
      <c r="C392" s="483">
        <v>32800</v>
      </c>
      <c r="D392" s="483">
        <v>32800</v>
      </c>
      <c r="E392" s="611">
        <f t="shared" si="25"/>
        <v>0</v>
      </c>
      <c r="F392" s="576">
        <f t="shared" si="26"/>
        <v>100</v>
      </c>
      <c r="G392" s="488">
        <v>39083</v>
      </c>
      <c r="H392" s="486"/>
      <c r="I392" s="310"/>
      <c r="J392" s="167"/>
      <c r="K392" s="168" t="s">
        <v>2087</v>
      </c>
      <c r="L392" s="362"/>
      <c r="M392" s="32"/>
      <c r="N392" s="26"/>
    </row>
    <row r="393" spans="1:14" s="27" customFormat="1" ht="25.5" hidden="1" outlineLevel="5" x14ac:dyDescent="0.2">
      <c r="A393" s="554">
        <v>145</v>
      </c>
      <c r="B393" s="482" t="s">
        <v>1184</v>
      </c>
      <c r="C393" s="483">
        <v>34911</v>
      </c>
      <c r="D393" s="483">
        <v>34911</v>
      </c>
      <c r="E393" s="611">
        <f t="shared" si="25"/>
        <v>0</v>
      </c>
      <c r="F393" s="576">
        <f t="shared" si="26"/>
        <v>100</v>
      </c>
      <c r="G393" s="488">
        <v>37987</v>
      </c>
      <c r="H393" s="486"/>
      <c r="I393" s="310"/>
      <c r="J393" s="167"/>
      <c r="K393" s="168" t="s">
        <v>2087</v>
      </c>
      <c r="L393" s="362"/>
      <c r="M393" s="32"/>
      <c r="N393" s="26"/>
    </row>
    <row r="394" spans="1:14" s="27" customFormat="1" ht="25.5" hidden="1" outlineLevel="5" x14ac:dyDescent="0.2">
      <c r="A394" s="482">
        <v>146</v>
      </c>
      <c r="B394" s="482" t="s">
        <v>1185</v>
      </c>
      <c r="C394" s="483">
        <v>44000</v>
      </c>
      <c r="D394" s="483">
        <v>35200.32</v>
      </c>
      <c r="E394" s="611">
        <f t="shared" si="25"/>
        <v>8799.68</v>
      </c>
      <c r="F394" s="576">
        <f t="shared" si="26"/>
        <v>80.000727272727275</v>
      </c>
      <c r="G394" s="488">
        <v>41242</v>
      </c>
      <c r="H394" s="486"/>
      <c r="I394" s="310"/>
      <c r="J394" s="167"/>
      <c r="K394" s="313" t="s">
        <v>2087</v>
      </c>
      <c r="L394" s="362"/>
      <c r="M394" s="32"/>
      <c r="N394" s="26"/>
    </row>
    <row r="395" spans="1:14" s="27" customFormat="1" ht="25.5" hidden="1" outlineLevel="5" x14ac:dyDescent="0.2">
      <c r="A395" s="482">
        <v>147</v>
      </c>
      <c r="B395" s="482" t="s">
        <v>1186</v>
      </c>
      <c r="C395" s="483">
        <v>58111</v>
      </c>
      <c r="D395" s="483">
        <v>58111</v>
      </c>
      <c r="E395" s="611">
        <f t="shared" si="25"/>
        <v>0</v>
      </c>
      <c r="F395" s="576">
        <f t="shared" si="26"/>
        <v>100</v>
      </c>
      <c r="G395" s="488">
        <v>40543</v>
      </c>
      <c r="H395" s="486"/>
      <c r="I395" s="310"/>
      <c r="J395" s="167"/>
      <c r="K395" s="313" t="s">
        <v>2087</v>
      </c>
      <c r="L395" s="362"/>
      <c r="M395" s="32"/>
      <c r="N395" s="26"/>
    </row>
    <row r="396" spans="1:14" s="27" customFormat="1" ht="63.75" hidden="1" outlineLevel="5" x14ac:dyDescent="0.2">
      <c r="A396" s="482">
        <v>148</v>
      </c>
      <c r="B396" s="482" t="s">
        <v>1187</v>
      </c>
      <c r="C396" s="483">
        <v>141213</v>
      </c>
      <c r="D396" s="483">
        <v>103556.64</v>
      </c>
      <c r="E396" s="611">
        <f t="shared" si="25"/>
        <v>37656.36</v>
      </c>
      <c r="F396" s="576">
        <f t="shared" si="26"/>
        <v>73.333644919377107</v>
      </c>
      <c r="G396" s="488">
        <v>41466</v>
      </c>
      <c r="H396" s="507"/>
      <c r="I396" s="310"/>
      <c r="J396" s="167" t="s">
        <v>805</v>
      </c>
      <c r="K396" s="355" t="s">
        <v>2087</v>
      </c>
      <c r="L396" s="362"/>
      <c r="M396" s="32"/>
      <c r="N396" s="26"/>
    </row>
    <row r="397" spans="1:14" s="27" customFormat="1" ht="25.5" hidden="1" outlineLevel="5" x14ac:dyDescent="0.2">
      <c r="A397" s="482">
        <v>149</v>
      </c>
      <c r="B397" s="482" t="s">
        <v>1188</v>
      </c>
      <c r="C397" s="483">
        <v>34420</v>
      </c>
      <c r="D397" s="483">
        <v>34420</v>
      </c>
      <c r="E397" s="611">
        <f t="shared" si="25"/>
        <v>0</v>
      </c>
      <c r="F397" s="576">
        <f t="shared" si="26"/>
        <v>100</v>
      </c>
      <c r="G397" s="488">
        <v>41548</v>
      </c>
      <c r="H397" s="507"/>
      <c r="I397" s="310" t="s">
        <v>838</v>
      </c>
      <c r="J397" s="167"/>
      <c r="K397" s="544" t="s">
        <v>2087</v>
      </c>
      <c r="L397" s="362"/>
      <c r="M397" s="32"/>
      <c r="N397" s="26"/>
    </row>
    <row r="398" spans="1:14" s="27" customFormat="1" ht="25.5" hidden="1" outlineLevel="5" x14ac:dyDescent="0.2">
      <c r="A398" s="554">
        <v>150</v>
      </c>
      <c r="B398" s="482" t="s">
        <v>839</v>
      </c>
      <c r="C398" s="483">
        <v>13500</v>
      </c>
      <c r="D398" s="483"/>
      <c r="E398" s="611">
        <f t="shared" si="25"/>
        <v>13500</v>
      </c>
      <c r="F398" s="576">
        <f t="shared" si="26"/>
        <v>0</v>
      </c>
      <c r="G398" s="488">
        <v>42051</v>
      </c>
      <c r="H398" s="507"/>
      <c r="I398" s="310" t="s">
        <v>838</v>
      </c>
      <c r="J398" s="167"/>
      <c r="K398" s="168" t="s">
        <v>2087</v>
      </c>
      <c r="L398" s="362"/>
      <c r="M398" s="32"/>
      <c r="N398" s="26"/>
    </row>
    <row r="399" spans="1:14" s="27" customFormat="1" ht="25.5" hidden="1" outlineLevel="5" x14ac:dyDescent="0.2">
      <c r="A399" s="482">
        <v>151</v>
      </c>
      <c r="B399" s="482" t="s">
        <v>1189</v>
      </c>
      <c r="C399" s="483">
        <v>44423</v>
      </c>
      <c r="D399" s="483">
        <v>44423</v>
      </c>
      <c r="E399" s="611">
        <f t="shared" si="25"/>
        <v>0</v>
      </c>
      <c r="F399" s="576">
        <f t="shared" si="26"/>
        <v>100</v>
      </c>
      <c r="G399" s="488">
        <v>37257</v>
      </c>
      <c r="H399" s="507"/>
      <c r="I399" s="310"/>
      <c r="J399" s="167" t="s">
        <v>805</v>
      </c>
      <c r="K399" s="168" t="s">
        <v>2087</v>
      </c>
      <c r="L399" s="362"/>
      <c r="M399" s="32"/>
      <c r="N399" s="26"/>
    </row>
    <row r="400" spans="1:14" s="27" customFormat="1" ht="38.25" hidden="1" outlineLevel="5" x14ac:dyDescent="0.2">
      <c r="A400" s="482">
        <v>152</v>
      </c>
      <c r="B400" s="482" t="s">
        <v>1190</v>
      </c>
      <c r="C400" s="483">
        <v>49125.32</v>
      </c>
      <c r="D400" s="483">
        <v>49125.32</v>
      </c>
      <c r="E400" s="611">
        <f t="shared" si="25"/>
        <v>0</v>
      </c>
      <c r="F400" s="576">
        <f t="shared" si="26"/>
        <v>100</v>
      </c>
      <c r="G400" s="488">
        <v>41635</v>
      </c>
      <c r="H400" s="507"/>
      <c r="I400" s="310"/>
      <c r="J400" s="167" t="s">
        <v>805</v>
      </c>
      <c r="K400" s="168" t="s">
        <v>2087</v>
      </c>
      <c r="L400" s="362"/>
      <c r="M400" s="32"/>
      <c r="N400" s="26"/>
    </row>
    <row r="401" spans="1:14" s="27" customFormat="1" ht="25.5" hidden="1" outlineLevel="5" x14ac:dyDescent="0.2">
      <c r="A401" s="482">
        <v>153</v>
      </c>
      <c r="B401" s="482" t="s">
        <v>1191</v>
      </c>
      <c r="C401" s="483">
        <v>36123.35</v>
      </c>
      <c r="D401" s="483">
        <v>36123.35</v>
      </c>
      <c r="E401" s="611">
        <f t="shared" si="25"/>
        <v>0</v>
      </c>
      <c r="F401" s="576">
        <f t="shared" si="26"/>
        <v>100</v>
      </c>
      <c r="G401" s="488">
        <v>41262</v>
      </c>
      <c r="H401" s="507"/>
      <c r="I401" s="310" t="s">
        <v>836</v>
      </c>
      <c r="J401" s="167"/>
      <c r="K401" s="313" t="s">
        <v>2087</v>
      </c>
      <c r="L401" s="362"/>
      <c r="M401" s="32"/>
      <c r="N401" s="26"/>
    </row>
    <row r="402" spans="1:14" s="27" customFormat="1" ht="25.5" hidden="1" outlineLevel="5" x14ac:dyDescent="0.2">
      <c r="A402" s="482">
        <v>154</v>
      </c>
      <c r="B402" s="482" t="s">
        <v>1191</v>
      </c>
      <c r="C402" s="483">
        <v>36123.35</v>
      </c>
      <c r="D402" s="483">
        <v>36123.35</v>
      </c>
      <c r="E402" s="611">
        <f t="shared" si="25"/>
        <v>0</v>
      </c>
      <c r="F402" s="576">
        <f t="shared" si="26"/>
        <v>100</v>
      </c>
      <c r="G402" s="488">
        <v>41262</v>
      </c>
      <c r="H402" s="507"/>
      <c r="I402" s="310" t="s">
        <v>836</v>
      </c>
      <c r="J402" s="167"/>
      <c r="K402" s="313" t="s">
        <v>2087</v>
      </c>
      <c r="L402" s="362"/>
      <c r="M402" s="32"/>
      <c r="N402" s="26"/>
    </row>
    <row r="403" spans="1:14" s="27" customFormat="1" ht="25.5" hidden="1" outlineLevel="5" x14ac:dyDescent="0.2">
      <c r="A403" s="554">
        <v>155</v>
      </c>
      <c r="B403" s="482" t="s">
        <v>1192</v>
      </c>
      <c r="C403" s="483">
        <v>51700</v>
      </c>
      <c r="D403" s="483">
        <v>51700</v>
      </c>
      <c r="E403" s="611">
        <f t="shared" si="25"/>
        <v>0</v>
      </c>
      <c r="F403" s="576">
        <f t="shared" si="26"/>
        <v>100</v>
      </c>
      <c r="G403" s="488">
        <v>40711</v>
      </c>
      <c r="H403" s="507"/>
      <c r="I403" s="310" t="s">
        <v>836</v>
      </c>
      <c r="J403" s="167"/>
      <c r="K403" s="355" t="s">
        <v>2087</v>
      </c>
      <c r="L403" s="362"/>
      <c r="M403" s="32"/>
      <c r="N403" s="26"/>
    </row>
    <row r="404" spans="1:14" s="27" customFormat="1" ht="25.5" hidden="1" outlineLevel="5" x14ac:dyDescent="0.2">
      <c r="A404" s="482">
        <v>156</v>
      </c>
      <c r="B404" s="482" t="s">
        <v>1193</v>
      </c>
      <c r="C404" s="483">
        <v>33600</v>
      </c>
      <c r="D404" s="483">
        <v>33600</v>
      </c>
      <c r="E404" s="611">
        <f t="shared" si="25"/>
        <v>0</v>
      </c>
      <c r="F404" s="576">
        <f t="shared" si="26"/>
        <v>100</v>
      </c>
      <c r="G404" s="488">
        <v>40543</v>
      </c>
      <c r="H404" s="507"/>
      <c r="I404" s="310" t="s">
        <v>836</v>
      </c>
      <c r="J404" s="167"/>
      <c r="K404" s="544" t="s">
        <v>2087</v>
      </c>
      <c r="L404" s="362"/>
      <c r="M404" s="32"/>
      <c r="N404" s="26"/>
    </row>
    <row r="405" spans="1:14" s="27" customFormat="1" ht="25.5" hidden="1" outlineLevel="5" x14ac:dyDescent="0.2">
      <c r="A405" s="482">
        <v>157</v>
      </c>
      <c r="B405" s="482" t="s">
        <v>1194</v>
      </c>
      <c r="C405" s="483">
        <v>99007</v>
      </c>
      <c r="D405" s="483">
        <v>99007</v>
      </c>
      <c r="E405" s="611">
        <f t="shared" si="25"/>
        <v>0</v>
      </c>
      <c r="F405" s="576">
        <f t="shared" si="26"/>
        <v>100</v>
      </c>
      <c r="G405" s="488">
        <v>40745</v>
      </c>
      <c r="H405" s="507"/>
      <c r="I405" s="310" t="s">
        <v>836</v>
      </c>
      <c r="J405" s="167"/>
      <c r="K405" s="168" t="s">
        <v>2087</v>
      </c>
      <c r="L405" s="362"/>
      <c r="M405" s="32"/>
      <c r="N405" s="26"/>
    </row>
    <row r="406" spans="1:14" s="27" customFormat="1" ht="26.25" hidden="1" outlineLevel="5" thickBot="1" x14ac:dyDescent="0.25">
      <c r="A406" s="482">
        <v>158</v>
      </c>
      <c r="B406" s="661" t="s">
        <v>1195</v>
      </c>
      <c r="C406" s="483">
        <v>33587</v>
      </c>
      <c r="D406" s="483">
        <v>33587</v>
      </c>
      <c r="E406" s="611">
        <f t="shared" si="25"/>
        <v>0</v>
      </c>
      <c r="F406" s="576">
        <f t="shared" si="26"/>
        <v>100</v>
      </c>
      <c r="G406" s="488">
        <v>40620</v>
      </c>
      <c r="H406" s="507"/>
      <c r="I406" s="310" t="s">
        <v>837</v>
      </c>
      <c r="J406" s="167"/>
      <c r="K406" s="168" t="s">
        <v>2087</v>
      </c>
      <c r="L406" s="362"/>
      <c r="M406" s="32"/>
      <c r="N406" s="26"/>
    </row>
    <row r="407" spans="1:14" s="27" customFormat="1" ht="26.25" hidden="1" outlineLevel="5" thickBot="1" x14ac:dyDescent="0.25">
      <c r="A407" s="482">
        <v>159</v>
      </c>
      <c r="B407" s="662" t="s">
        <v>1196</v>
      </c>
      <c r="C407" s="483">
        <v>55660</v>
      </c>
      <c r="D407" s="483">
        <v>55660</v>
      </c>
      <c r="E407" s="611">
        <f t="shared" si="25"/>
        <v>0</v>
      </c>
      <c r="F407" s="576">
        <f t="shared" si="26"/>
        <v>100</v>
      </c>
      <c r="G407" s="488">
        <v>40484</v>
      </c>
      <c r="H407" s="507"/>
      <c r="I407" s="310" t="s">
        <v>837</v>
      </c>
      <c r="J407" s="167"/>
      <c r="K407" s="168" t="s">
        <v>2087</v>
      </c>
      <c r="L407" s="362"/>
      <c r="M407" s="32"/>
      <c r="N407" s="26"/>
    </row>
    <row r="408" spans="1:14" s="27" customFormat="1" ht="26.25" hidden="1" outlineLevel="5" thickBot="1" x14ac:dyDescent="0.25">
      <c r="A408" s="554">
        <v>160</v>
      </c>
      <c r="B408" s="662" t="s">
        <v>1197</v>
      </c>
      <c r="C408" s="483">
        <v>34600</v>
      </c>
      <c r="D408" s="483">
        <v>34600</v>
      </c>
      <c r="E408" s="611">
        <f t="shared" si="25"/>
        <v>0</v>
      </c>
      <c r="F408" s="576">
        <f t="shared" si="26"/>
        <v>100</v>
      </c>
      <c r="G408" s="488">
        <v>40543</v>
      </c>
      <c r="H408" s="507"/>
      <c r="I408" s="310" t="s">
        <v>837</v>
      </c>
      <c r="J408" s="167"/>
      <c r="K408" s="313" t="s">
        <v>2087</v>
      </c>
      <c r="L408" s="362"/>
      <c r="M408" s="32"/>
      <c r="N408" s="26"/>
    </row>
    <row r="409" spans="1:14" s="27" customFormat="1" ht="26.25" hidden="1" outlineLevel="5" thickBot="1" x14ac:dyDescent="0.25">
      <c r="A409" s="482">
        <v>161</v>
      </c>
      <c r="B409" s="662" t="s">
        <v>1198</v>
      </c>
      <c r="C409" s="483">
        <v>34755.46</v>
      </c>
      <c r="D409" s="483">
        <v>34755.46</v>
      </c>
      <c r="E409" s="611">
        <f t="shared" si="25"/>
        <v>0</v>
      </c>
      <c r="F409" s="576">
        <f t="shared" si="26"/>
        <v>100</v>
      </c>
      <c r="G409" s="488">
        <v>44103</v>
      </c>
      <c r="H409" s="507"/>
      <c r="I409" s="310" t="s">
        <v>837</v>
      </c>
      <c r="J409" s="167"/>
      <c r="K409" s="313" t="s">
        <v>2087</v>
      </c>
      <c r="L409" s="362"/>
      <c r="M409" s="32"/>
      <c r="N409" s="30"/>
    </row>
    <row r="410" spans="1:14" s="27" customFormat="1" ht="26.25" hidden="1" outlineLevel="5" thickBot="1" x14ac:dyDescent="0.25">
      <c r="A410" s="482">
        <v>162</v>
      </c>
      <c r="B410" s="662" t="s">
        <v>1198</v>
      </c>
      <c r="C410" s="483">
        <v>34755.46</v>
      </c>
      <c r="D410" s="483">
        <v>34755.46</v>
      </c>
      <c r="E410" s="611">
        <f t="shared" si="25"/>
        <v>0</v>
      </c>
      <c r="F410" s="576">
        <f t="shared" si="26"/>
        <v>100</v>
      </c>
      <c r="G410" s="488">
        <v>44103</v>
      </c>
      <c r="H410" s="507"/>
      <c r="I410" s="310" t="s">
        <v>837</v>
      </c>
      <c r="J410" s="167"/>
      <c r="K410" s="355" t="s">
        <v>2087</v>
      </c>
      <c r="L410" s="362"/>
      <c r="M410" s="32"/>
      <c r="N410" s="30"/>
    </row>
    <row r="411" spans="1:14" s="27" customFormat="1" ht="26.25" hidden="1" outlineLevel="5" thickBot="1" x14ac:dyDescent="0.25">
      <c r="A411" s="482">
        <v>163</v>
      </c>
      <c r="B411" s="662" t="s">
        <v>1198</v>
      </c>
      <c r="C411" s="483">
        <v>34755.46</v>
      </c>
      <c r="D411" s="483">
        <v>34755.46</v>
      </c>
      <c r="E411" s="611">
        <f t="shared" si="25"/>
        <v>0</v>
      </c>
      <c r="F411" s="576">
        <f t="shared" si="26"/>
        <v>100</v>
      </c>
      <c r="G411" s="488">
        <v>44103</v>
      </c>
      <c r="H411" s="507"/>
      <c r="I411" s="310" t="s">
        <v>837</v>
      </c>
      <c r="J411" s="167"/>
      <c r="K411" s="544" t="s">
        <v>2087</v>
      </c>
      <c r="L411" s="362"/>
      <c r="M411" s="32"/>
      <c r="N411" s="26"/>
    </row>
    <row r="412" spans="1:14" s="27" customFormat="1" ht="26.25" hidden="1" outlineLevel="5" thickBot="1" x14ac:dyDescent="0.25">
      <c r="A412" s="482">
        <v>164</v>
      </c>
      <c r="B412" s="662" t="s">
        <v>1198</v>
      </c>
      <c r="C412" s="483">
        <v>34755.46</v>
      </c>
      <c r="D412" s="483">
        <v>34755.46</v>
      </c>
      <c r="E412" s="611">
        <f t="shared" si="25"/>
        <v>0</v>
      </c>
      <c r="F412" s="576">
        <f t="shared" si="26"/>
        <v>100</v>
      </c>
      <c r="G412" s="488">
        <v>44103</v>
      </c>
      <c r="H412" s="507"/>
      <c r="I412" s="310" t="s">
        <v>837</v>
      </c>
      <c r="J412" s="167"/>
      <c r="K412" s="168" t="s">
        <v>2087</v>
      </c>
      <c r="L412" s="362"/>
      <c r="M412" s="32"/>
      <c r="N412" s="26"/>
    </row>
    <row r="413" spans="1:14" s="27" customFormat="1" ht="26.25" hidden="1" outlineLevel="5" thickBot="1" x14ac:dyDescent="0.25">
      <c r="A413" s="554">
        <v>165</v>
      </c>
      <c r="B413" s="662" t="s">
        <v>1199</v>
      </c>
      <c r="C413" s="483">
        <v>35100</v>
      </c>
      <c r="D413" s="483">
        <v>35100</v>
      </c>
      <c r="E413" s="611">
        <f t="shared" si="25"/>
        <v>0</v>
      </c>
      <c r="F413" s="576">
        <f t="shared" si="26"/>
        <v>100</v>
      </c>
      <c r="G413" s="488">
        <v>41989</v>
      </c>
      <c r="H413" s="507"/>
      <c r="I413" s="310" t="s">
        <v>837</v>
      </c>
      <c r="J413" s="167"/>
      <c r="K413" s="168" t="s">
        <v>2087</v>
      </c>
      <c r="L413" s="362"/>
      <c r="M413" s="32"/>
      <c r="N413" s="26"/>
    </row>
    <row r="414" spans="1:14" s="27" customFormat="1" ht="26.25" hidden="1" outlineLevel="5" thickBot="1" x14ac:dyDescent="0.25">
      <c r="A414" s="482">
        <v>166</v>
      </c>
      <c r="B414" s="662" t="s">
        <v>1200</v>
      </c>
      <c r="C414" s="483">
        <v>98868</v>
      </c>
      <c r="D414" s="483">
        <v>98868</v>
      </c>
      <c r="E414" s="611">
        <f t="shared" si="25"/>
        <v>0</v>
      </c>
      <c r="F414" s="576">
        <f t="shared" si="26"/>
        <v>100</v>
      </c>
      <c r="G414" s="488">
        <v>39448</v>
      </c>
      <c r="H414" s="507"/>
      <c r="I414" s="310" t="s">
        <v>837</v>
      </c>
      <c r="J414" s="167"/>
      <c r="K414" s="168" t="s">
        <v>2087</v>
      </c>
      <c r="L414" s="362"/>
      <c r="M414" s="32"/>
      <c r="N414" s="26"/>
    </row>
    <row r="415" spans="1:14" s="27" customFormat="1" ht="26.25" hidden="1" outlineLevel="5" thickBot="1" x14ac:dyDescent="0.25">
      <c r="A415" s="482">
        <v>167</v>
      </c>
      <c r="B415" s="662" t="s">
        <v>1201</v>
      </c>
      <c r="C415" s="483">
        <v>72882</v>
      </c>
      <c r="D415" s="483">
        <v>72882</v>
      </c>
      <c r="E415" s="611">
        <f t="shared" si="25"/>
        <v>0</v>
      </c>
      <c r="F415" s="576">
        <f t="shared" si="26"/>
        <v>100</v>
      </c>
      <c r="G415" s="488">
        <v>39448</v>
      </c>
      <c r="H415" s="507"/>
      <c r="I415" s="310" t="s">
        <v>837</v>
      </c>
      <c r="J415" s="167"/>
      <c r="K415" s="313" t="s">
        <v>2087</v>
      </c>
      <c r="L415" s="362"/>
      <c r="M415" s="32"/>
      <c r="N415" s="26"/>
    </row>
    <row r="416" spans="1:14" s="27" customFormat="1" ht="26.25" hidden="1" outlineLevel="5" thickBot="1" x14ac:dyDescent="0.25">
      <c r="A416" s="482">
        <v>168</v>
      </c>
      <c r="B416" s="662" t="s">
        <v>1203</v>
      </c>
      <c r="C416" s="483">
        <v>39062</v>
      </c>
      <c r="D416" s="483">
        <v>39062</v>
      </c>
      <c r="E416" s="611">
        <f t="shared" si="25"/>
        <v>0</v>
      </c>
      <c r="F416" s="576">
        <f t="shared" si="26"/>
        <v>100</v>
      </c>
      <c r="G416" s="488">
        <v>41548</v>
      </c>
      <c r="H416" s="507"/>
      <c r="I416" s="310" t="s">
        <v>837</v>
      </c>
      <c r="J416" s="167"/>
      <c r="K416" s="313" t="s">
        <v>2087</v>
      </c>
      <c r="L416" s="362"/>
      <c r="M416" s="32"/>
      <c r="N416" s="26"/>
    </row>
    <row r="417" spans="1:27" s="27" customFormat="1" ht="26.25" hidden="1" outlineLevel="5" thickBot="1" x14ac:dyDescent="0.25">
      <c r="A417" s="482">
        <v>169</v>
      </c>
      <c r="B417" s="663" t="s">
        <v>1202</v>
      </c>
      <c r="C417" s="483">
        <v>34911</v>
      </c>
      <c r="D417" s="483">
        <v>34911</v>
      </c>
      <c r="E417" s="611">
        <f t="shared" si="25"/>
        <v>0</v>
      </c>
      <c r="F417" s="576">
        <f t="shared" si="26"/>
        <v>100</v>
      </c>
      <c r="G417" s="488">
        <v>37987</v>
      </c>
      <c r="H417" s="507"/>
      <c r="I417" s="310" t="s">
        <v>837</v>
      </c>
      <c r="J417" s="167"/>
      <c r="K417" s="355" t="s">
        <v>2087</v>
      </c>
      <c r="L417" s="362"/>
      <c r="M417" s="32"/>
      <c r="N417" s="26"/>
    </row>
    <row r="418" spans="1:27" ht="38.25" collapsed="1" x14ac:dyDescent="0.2">
      <c r="A418" s="715">
        <v>11</v>
      </c>
      <c r="B418" s="912" t="s">
        <v>1204</v>
      </c>
      <c r="C418" s="911">
        <v>38328</v>
      </c>
      <c r="D418" s="483">
        <v>38328</v>
      </c>
      <c r="E418" s="611">
        <f t="shared" si="25"/>
        <v>0</v>
      </c>
      <c r="F418" s="576">
        <f t="shared" si="26"/>
        <v>100</v>
      </c>
      <c r="G418" s="488">
        <v>37987</v>
      </c>
      <c r="H418" s="507"/>
      <c r="I418" s="310" t="s">
        <v>2102</v>
      </c>
      <c r="J418" s="167"/>
      <c r="K418" s="544" t="s">
        <v>2087</v>
      </c>
      <c r="L418" s="362"/>
      <c r="M418" s="25"/>
      <c r="N418" s="25"/>
      <c r="O418" s="3"/>
      <c r="P418" s="3"/>
    </row>
    <row r="419" spans="1:27" ht="25.5" x14ac:dyDescent="0.2">
      <c r="A419" s="482">
        <v>12</v>
      </c>
      <c r="B419" s="907" t="s">
        <v>1966</v>
      </c>
      <c r="C419" s="665">
        <v>90600</v>
      </c>
      <c r="D419" s="483">
        <v>90600</v>
      </c>
      <c r="E419" s="611">
        <f t="shared" si="25"/>
        <v>0</v>
      </c>
      <c r="F419" s="576">
        <f t="shared" si="26"/>
        <v>100</v>
      </c>
      <c r="G419" s="488">
        <v>44517</v>
      </c>
      <c r="H419" s="507"/>
      <c r="I419" s="310" t="s">
        <v>805</v>
      </c>
      <c r="J419" s="167"/>
      <c r="K419" s="168" t="s">
        <v>2087</v>
      </c>
      <c r="L419" s="359" t="s">
        <v>233</v>
      </c>
      <c r="M419" s="32"/>
      <c r="N419" s="26"/>
    </row>
    <row r="420" spans="1:27" ht="23.25" customHeight="1" x14ac:dyDescent="0.2">
      <c r="A420" s="482">
        <v>13</v>
      </c>
      <c r="B420" s="664" t="s">
        <v>1205</v>
      </c>
      <c r="C420" s="666">
        <v>100000</v>
      </c>
      <c r="D420" s="483">
        <v>100000</v>
      </c>
      <c r="E420" s="611">
        <f t="shared" si="25"/>
        <v>0</v>
      </c>
      <c r="F420" s="576">
        <f t="shared" si="26"/>
        <v>100</v>
      </c>
      <c r="G420" s="488">
        <v>40442</v>
      </c>
      <c r="H420" s="507"/>
      <c r="I420" s="310" t="s">
        <v>2102</v>
      </c>
      <c r="J420" s="167"/>
      <c r="K420" s="168" t="s">
        <v>2087</v>
      </c>
      <c r="L420" s="360" t="s">
        <v>233</v>
      </c>
      <c r="M420" s="32"/>
      <c r="N420" s="26"/>
    </row>
    <row r="421" spans="1:27" s="97" customFormat="1" ht="38.25" x14ac:dyDescent="0.2">
      <c r="A421" s="482">
        <v>14</v>
      </c>
      <c r="B421" s="664" t="s">
        <v>1967</v>
      </c>
      <c r="C421" s="666">
        <v>56300</v>
      </c>
      <c r="D421" s="483">
        <v>56300</v>
      </c>
      <c r="E421" s="611">
        <f t="shared" si="25"/>
        <v>0</v>
      </c>
      <c r="F421" s="576">
        <f t="shared" si="26"/>
        <v>100</v>
      </c>
      <c r="G421" s="488">
        <v>40491</v>
      </c>
      <c r="H421" s="507"/>
      <c r="I421" s="310" t="s">
        <v>2102</v>
      </c>
      <c r="J421" s="167"/>
      <c r="K421" s="168" t="s">
        <v>2087</v>
      </c>
      <c r="L421" s="359" t="s">
        <v>233</v>
      </c>
      <c r="M421" s="101"/>
      <c r="N421" s="98"/>
      <c r="O421" s="96"/>
      <c r="P421" s="96"/>
      <c r="Q421" s="96"/>
      <c r="R421" s="96"/>
      <c r="S421" s="96"/>
      <c r="T421" s="96"/>
      <c r="U421" s="96"/>
      <c r="V421" s="96"/>
      <c r="W421" s="96"/>
      <c r="X421" s="96"/>
      <c r="Y421" s="96"/>
      <c r="Z421" s="96"/>
      <c r="AA421" s="96"/>
    </row>
    <row r="422" spans="1:27" ht="25.5" x14ac:dyDescent="0.2">
      <c r="A422" s="482">
        <v>15</v>
      </c>
      <c r="B422" s="482" t="s">
        <v>1968</v>
      </c>
      <c r="C422" s="483">
        <v>59274</v>
      </c>
      <c r="D422" s="483">
        <v>55322.400000000001</v>
      </c>
      <c r="E422" s="611">
        <f t="shared" si="25"/>
        <v>3951.5999999999985</v>
      </c>
      <c r="F422" s="576">
        <f t="shared" si="26"/>
        <v>93.333333333333329</v>
      </c>
      <c r="G422" s="488">
        <v>42438</v>
      </c>
      <c r="H422" s="486"/>
      <c r="I422" s="310"/>
      <c r="J422" s="167"/>
      <c r="K422" s="313" t="s">
        <v>2087</v>
      </c>
      <c r="L422" s="360" t="s">
        <v>233</v>
      </c>
      <c r="M422" s="32"/>
      <c r="N422" s="26"/>
    </row>
    <row r="423" spans="1:27" s="97" customFormat="1" ht="25.5" x14ac:dyDescent="0.2">
      <c r="A423" s="482">
        <v>16</v>
      </c>
      <c r="B423" s="482" t="s">
        <v>1969</v>
      </c>
      <c r="C423" s="483">
        <v>71853</v>
      </c>
      <c r="D423" s="483">
        <v>67062.8</v>
      </c>
      <c r="E423" s="611">
        <f t="shared" si="25"/>
        <v>4790.1999999999971</v>
      </c>
      <c r="F423" s="576">
        <f t="shared" si="26"/>
        <v>93.333333333333329</v>
      </c>
      <c r="G423" s="488">
        <v>42438</v>
      </c>
      <c r="H423" s="486"/>
      <c r="I423" s="310"/>
      <c r="J423" s="167"/>
      <c r="K423" s="313" t="s">
        <v>2087</v>
      </c>
      <c r="L423" s="361" t="s">
        <v>233</v>
      </c>
      <c r="M423" s="101"/>
      <c r="N423" s="98"/>
      <c r="O423" s="96"/>
      <c r="P423" s="96"/>
      <c r="Q423" s="96"/>
      <c r="R423" s="96"/>
      <c r="S423" s="96"/>
      <c r="T423" s="96"/>
      <c r="U423" s="96"/>
      <c r="V423" s="96"/>
      <c r="W423" s="96"/>
      <c r="X423" s="96"/>
      <c r="Y423" s="96"/>
      <c r="Z423" s="96"/>
      <c r="AA423" s="96"/>
    </row>
    <row r="424" spans="1:27" s="58" customFormat="1" ht="25.5" x14ac:dyDescent="0.2">
      <c r="A424" s="482">
        <v>17</v>
      </c>
      <c r="B424" s="482" t="s">
        <v>1206</v>
      </c>
      <c r="C424" s="483">
        <v>100000</v>
      </c>
      <c r="D424" s="483">
        <v>100000</v>
      </c>
      <c r="E424" s="611">
        <f t="shared" si="25"/>
        <v>0</v>
      </c>
      <c r="F424" s="576">
        <f t="shared" si="26"/>
        <v>100</v>
      </c>
      <c r="G424" s="488">
        <v>40442</v>
      </c>
      <c r="H424" s="486"/>
      <c r="I424" s="310"/>
      <c r="J424" s="167"/>
      <c r="K424" s="355" t="s">
        <v>2087</v>
      </c>
      <c r="L424" s="360" t="s">
        <v>233</v>
      </c>
      <c r="M424" s="81"/>
      <c r="N424" s="82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  <c r="AA424" s="57"/>
    </row>
    <row r="425" spans="1:27" s="58" customFormat="1" ht="25.5" x14ac:dyDescent="0.2">
      <c r="A425" s="482">
        <v>18</v>
      </c>
      <c r="B425" s="482" t="s">
        <v>1970</v>
      </c>
      <c r="C425" s="483">
        <v>52600</v>
      </c>
      <c r="D425" s="483">
        <v>52600</v>
      </c>
      <c r="E425" s="611">
        <f t="shared" si="25"/>
        <v>0</v>
      </c>
      <c r="F425" s="576">
        <f t="shared" si="26"/>
        <v>100</v>
      </c>
      <c r="G425" s="488">
        <v>40533</v>
      </c>
      <c r="H425" s="486"/>
      <c r="I425" s="310"/>
      <c r="J425" s="167"/>
      <c r="K425" s="544" t="s">
        <v>2087</v>
      </c>
      <c r="L425" s="360" t="s">
        <v>233</v>
      </c>
      <c r="M425" s="81"/>
      <c r="N425" s="82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  <c r="AA425" s="57"/>
    </row>
    <row r="426" spans="1:27" s="58" customFormat="1" ht="25.5" x14ac:dyDescent="0.2">
      <c r="A426" s="482">
        <v>19</v>
      </c>
      <c r="B426" s="482" t="s">
        <v>1206</v>
      </c>
      <c r="C426" s="483">
        <v>98868</v>
      </c>
      <c r="D426" s="483">
        <v>98868</v>
      </c>
      <c r="E426" s="611">
        <f t="shared" si="25"/>
        <v>0</v>
      </c>
      <c r="F426" s="576">
        <f t="shared" si="26"/>
        <v>100</v>
      </c>
      <c r="G426" s="488">
        <v>43101</v>
      </c>
      <c r="H426" s="486"/>
      <c r="I426" s="310"/>
      <c r="J426" s="167"/>
      <c r="K426" s="168" t="s">
        <v>2087</v>
      </c>
      <c r="L426" s="361" t="s">
        <v>233</v>
      </c>
      <c r="M426" s="81"/>
      <c r="N426" s="82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  <c r="AA426" s="57"/>
    </row>
    <row r="427" spans="1:27" s="58" customFormat="1" ht="25.5" x14ac:dyDescent="0.2">
      <c r="A427" s="482">
        <v>20</v>
      </c>
      <c r="B427" s="482" t="s">
        <v>1206</v>
      </c>
      <c r="C427" s="483">
        <v>100000</v>
      </c>
      <c r="D427" s="483">
        <v>100000</v>
      </c>
      <c r="E427" s="611">
        <f t="shared" si="25"/>
        <v>0</v>
      </c>
      <c r="F427" s="576">
        <f t="shared" si="26"/>
        <v>100</v>
      </c>
      <c r="G427" s="488">
        <v>40442</v>
      </c>
      <c r="H427" s="486"/>
      <c r="I427" s="310"/>
      <c r="J427" s="167"/>
      <c r="K427" s="168" t="s">
        <v>2087</v>
      </c>
      <c r="L427" s="359" t="s">
        <v>233</v>
      </c>
      <c r="M427" s="81"/>
      <c r="N427" s="82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  <c r="AA427" s="57"/>
    </row>
    <row r="428" spans="1:27" s="58" customFormat="1" ht="38.25" x14ac:dyDescent="0.2">
      <c r="A428" s="482">
        <v>21</v>
      </c>
      <c r="B428" s="482" t="s">
        <v>1207</v>
      </c>
      <c r="C428" s="483">
        <v>78400</v>
      </c>
      <c r="D428" s="483">
        <v>78400</v>
      </c>
      <c r="E428" s="611">
        <f t="shared" si="25"/>
        <v>0</v>
      </c>
      <c r="F428" s="576">
        <f t="shared" si="26"/>
        <v>100</v>
      </c>
      <c r="G428" s="488">
        <v>40491</v>
      </c>
      <c r="H428" s="486"/>
      <c r="I428" s="310"/>
      <c r="J428" s="167"/>
      <c r="K428" s="168" t="s">
        <v>2087</v>
      </c>
      <c r="L428" s="360" t="s">
        <v>233</v>
      </c>
      <c r="M428" s="81"/>
      <c r="N428" s="82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  <c r="AA428" s="57"/>
    </row>
    <row r="429" spans="1:27" s="58" customFormat="1" ht="25.5" x14ac:dyDescent="0.2">
      <c r="A429" s="482">
        <v>22</v>
      </c>
      <c r="B429" s="482" t="s">
        <v>1208</v>
      </c>
      <c r="C429" s="483">
        <v>99749</v>
      </c>
      <c r="D429" s="483">
        <v>99749</v>
      </c>
      <c r="E429" s="611">
        <f t="shared" ref="E429:E442" si="27">C429-D429</f>
        <v>0</v>
      </c>
      <c r="F429" s="576">
        <f t="shared" ref="F429:F442" si="28">D429*100/C429</f>
        <v>100</v>
      </c>
      <c r="G429" s="488">
        <v>39448</v>
      </c>
      <c r="H429" s="486"/>
      <c r="I429" s="310"/>
      <c r="J429" s="167"/>
      <c r="K429" s="313" t="s">
        <v>2087</v>
      </c>
      <c r="L429" s="359" t="s">
        <v>233</v>
      </c>
      <c r="M429" s="81"/>
      <c r="N429" s="82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  <c r="AA429" s="57"/>
    </row>
    <row r="430" spans="1:27" s="58" customFormat="1" ht="25.5" x14ac:dyDescent="0.2">
      <c r="A430" s="482">
        <v>23</v>
      </c>
      <c r="B430" s="482" t="s">
        <v>1971</v>
      </c>
      <c r="C430" s="483">
        <v>56000</v>
      </c>
      <c r="D430" s="483">
        <v>56000</v>
      </c>
      <c r="E430" s="611">
        <f t="shared" si="27"/>
        <v>0</v>
      </c>
      <c r="F430" s="576">
        <f t="shared" si="28"/>
        <v>100</v>
      </c>
      <c r="G430" s="667" t="s">
        <v>1972</v>
      </c>
      <c r="H430" s="486"/>
      <c r="I430" s="310"/>
      <c r="J430" s="167"/>
      <c r="K430" s="313" t="s">
        <v>2087</v>
      </c>
      <c r="L430" s="360" t="s">
        <v>233</v>
      </c>
      <c r="M430" s="81"/>
      <c r="N430" s="82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  <c r="AA430" s="57"/>
    </row>
    <row r="431" spans="1:27" s="58" customFormat="1" ht="25.5" x14ac:dyDescent="0.2">
      <c r="A431" s="482">
        <v>24</v>
      </c>
      <c r="B431" s="482" t="s">
        <v>1209</v>
      </c>
      <c r="C431" s="483">
        <v>76479</v>
      </c>
      <c r="D431" s="483">
        <v>65644.990000000005</v>
      </c>
      <c r="E431" s="611">
        <f t="shared" si="27"/>
        <v>10834.009999999995</v>
      </c>
      <c r="F431" s="576">
        <f t="shared" si="28"/>
        <v>85.834006720799181</v>
      </c>
      <c r="G431" s="488">
        <v>41548</v>
      </c>
      <c r="H431" s="486"/>
      <c r="I431" s="310"/>
      <c r="J431" s="167"/>
      <c r="K431" s="355" t="s">
        <v>2087</v>
      </c>
      <c r="L431" s="359" t="s">
        <v>233</v>
      </c>
      <c r="M431" s="81"/>
      <c r="N431" s="82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  <c r="AA431" s="57"/>
    </row>
    <row r="432" spans="1:27" s="58" customFormat="1" ht="25.5" x14ac:dyDescent="0.2">
      <c r="A432" s="482">
        <v>25</v>
      </c>
      <c r="B432" s="482" t="s">
        <v>1210</v>
      </c>
      <c r="C432" s="483">
        <v>65242</v>
      </c>
      <c r="D432" s="483">
        <v>65242</v>
      </c>
      <c r="E432" s="611">
        <f t="shared" si="27"/>
        <v>0</v>
      </c>
      <c r="F432" s="576">
        <f t="shared" si="28"/>
        <v>100</v>
      </c>
      <c r="G432" s="488">
        <v>39295</v>
      </c>
      <c r="H432" s="486"/>
      <c r="I432" s="310"/>
      <c r="J432" s="167"/>
      <c r="K432" s="544" t="s">
        <v>2087</v>
      </c>
      <c r="L432" s="360" t="s">
        <v>233</v>
      </c>
      <c r="M432" s="81"/>
      <c r="N432" s="82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  <c r="AA432" s="57"/>
    </row>
    <row r="433" spans="1:27" s="58" customFormat="1" ht="25.5" x14ac:dyDescent="0.2">
      <c r="A433" s="482">
        <v>26</v>
      </c>
      <c r="B433" s="482" t="s">
        <v>1211</v>
      </c>
      <c r="C433" s="483">
        <v>226397.92</v>
      </c>
      <c r="D433" s="483">
        <v>226397.92</v>
      </c>
      <c r="E433" s="611">
        <f t="shared" si="27"/>
        <v>0</v>
      </c>
      <c r="F433" s="576">
        <f t="shared" si="28"/>
        <v>100</v>
      </c>
      <c r="G433" s="488">
        <v>39083</v>
      </c>
      <c r="H433" s="486"/>
      <c r="I433" s="310"/>
      <c r="J433" s="167"/>
      <c r="K433" s="168" t="s">
        <v>2087</v>
      </c>
      <c r="L433" s="359" t="s">
        <v>233</v>
      </c>
      <c r="M433" s="81"/>
      <c r="N433" s="82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  <c r="AA433" s="57"/>
    </row>
    <row r="434" spans="1:27" s="58" customFormat="1" ht="25.5" x14ac:dyDescent="0.2">
      <c r="A434" s="482">
        <v>27</v>
      </c>
      <c r="B434" s="482" t="s">
        <v>1212</v>
      </c>
      <c r="C434" s="483">
        <v>114640</v>
      </c>
      <c r="D434" s="483">
        <v>114640</v>
      </c>
      <c r="E434" s="611">
        <f t="shared" si="27"/>
        <v>0</v>
      </c>
      <c r="F434" s="576">
        <f t="shared" si="28"/>
        <v>100</v>
      </c>
      <c r="G434" s="488">
        <v>39083</v>
      </c>
      <c r="H434" s="486"/>
      <c r="I434" s="310"/>
      <c r="J434" s="167"/>
      <c r="K434" s="168" t="s">
        <v>2087</v>
      </c>
      <c r="L434" s="360" t="s">
        <v>233</v>
      </c>
      <c r="M434" s="81"/>
      <c r="N434" s="82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  <c r="AA434" s="57"/>
    </row>
    <row r="435" spans="1:27" s="58" customFormat="1" ht="25.5" x14ac:dyDescent="0.2">
      <c r="A435" s="482">
        <v>28</v>
      </c>
      <c r="B435" s="482" t="s">
        <v>1213</v>
      </c>
      <c r="C435" s="483">
        <v>97000</v>
      </c>
      <c r="D435" s="483">
        <v>97000</v>
      </c>
      <c r="E435" s="611">
        <f t="shared" si="27"/>
        <v>0</v>
      </c>
      <c r="F435" s="576">
        <f t="shared" si="28"/>
        <v>100</v>
      </c>
      <c r="G435" s="488">
        <v>39083</v>
      </c>
      <c r="H435" s="486"/>
      <c r="I435" s="310"/>
      <c r="J435" s="167"/>
      <c r="K435" s="168" t="s">
        <v>2087</v>
      </c>
      <c r="L435" s="360" t="s">
        <v>233</v>
      </c>
      <c r="M435" s="81"/>
      <c r="N435" s="82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  <c r="AA435" s="57"/>
    </row>
    <row r="436" spans="1:27" s="58" customFormat="1" ht="25.5" x14ac:dyDescent="0.2">
      <c r="A436" s="482">
        <v>29</v>
      </c>
      <c r="B436" s="482" t="s">
        <v>2016</v>
      </c>
      <c r="C436" s="483">
        <v>82533.33</v>
      </c>
      <c r="D436" s="483">
        <v>82533.33</v>
      </c>
      <c r="E436" s="611">
        <f t="shared" si="27"/>
        <v>0</v>
      </c>
      <c r="F436" s="576">
        <f t="shared" si="28"/>
        <v>100</v>
      </c>
      <c r="G436" s="488">
        <v>40543</v>
      </c>
      <c r="H436" s="486"/>
      <c r="I436" s="310"/>
      <c r="J436" s="167"/>
      <c r="K436" s="313" t="s">
        <v>2087</v>
      </c>
      <c r="L436" s="360" t="s">
        <v>233</v>
      </c>
      <c r="M436" s="81"/>
      <c r="N436" s="82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  <c r="AA436" s="57"/>
    </row>
    <row r="437" spans="1:27" s="58" customFormat="1" ht="25.5" x14ac:dyDescent="0.2">
      <c r="A437" s="482">
        <v>30</v>
      </c>
      <c r="B437" s="482" t="s">
        <v>1214</v>
      </c>
      <c r="C437" s="483">
        <v>154324.01</v>
      </c>
      <c r="D437" s="483">
        <v>154324.01</v>
      </c>
      <c r="E437" s="611">
        <f t="shared" si="27"/>
        <v>0</v>
      </c>
      <c r="F437" s="576">
        <f t="shared" si="28"/>
        <v>100</v>
      </c>
      <c r="G437" s="488">
        <v>40543</v>
      </c>
      <c r="H437" s="486"/>
      <c r="I437" s="310"/>
      <c r="J437" s="167"/>
      <c r="K437" s="313" t="s">
        <v>2087</v>
      </c>
      <c r="L437" s="361" t="s">
        <v>233</v>
      </c>
      <c r="M437" s="81"/>
      <c r="N437" s="82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  <c r="AA437" s="57"/>
    </row>
    <row r="438" spans="1:27" s="58" customFormat="1" ht="25.5" x14ac:dyDescent="0.2">
      <c r="A438" s="482">
        <v>31</v>
      </c>
      <c r="B438" s="482" t="s">
        <v>1215</v>
      </c>
      <c r="C438" s="483">
        <v>187804</v>
      </c>
      <c r="D438" s="483">
        <v>187804</v>
      </c>
      <c r="E438" s="611">
        <f t="shared" si="27"/>
        <v>0</v>
      </c>
      <c r="F438" s="576">
        <f t="shared" si="28"/>
        <v>100</v>
      </c>
      <c r="G438" s="488">
        <v>40543</v>
      </c>
      <c r="H438" s="486"/>
      <c r="I438" s="310"/>
      <c r="J438" s="167"/>
      <c r="K438" s="355" t="s">
        <v>2087</v>
      </c>
      <c r="L438" s="359" t="s">
        <v>233</v>
      </c>
      <c r="M438" s="81"/>
      <c r="N438" s="82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  <c r="AA438" s="57"/>
    </row>
    <row r="439" spans="1:27" s="58" customFormat="1" ht="25.5" x14ac:dyDescent="0.2">
      <c r="A439" s="482">
        <v>32</v>
      </c>
      <c r="B439" s="482" t="s">
        <v>1216</v>
      </c>
      <c r="C439" s="483">
        <v>168046</v>
      </c>
      <c r="D439" s="483">
        <v>168046</v>
      </c>
      <c r="E439" s="611">
        <f t="shared" si="27"/>
        <v>0</v>
      </c>
      <c r="F439" s="576">
        <f t="shared" si="28"/>
        <v>100</v>
      </c>
      <c r="G439" s="488">
        <v>40543</v>
      </c>
      <c r="H439" s="486"/>
      <c r="I439" s="310"/>
      <c r="J439" s="167"/>
      <c r="K439" s="544" t="s">
        <v>2087</v>
      </c>
      <c r="L439" s="360" t="s">
        <v>233</v>
      </c>
      <c r="M439" s="81"/>
      <c r="N439" s="82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  <c r="AA439" s="57"/>
    </row>
    <row r="440" spans="1:27" s="58" customFormat="1" ht="25.5" x14ac:dyDescent="0.2">
      <c r="A440" s="482">
        <v>33</v>
      </c>
      <c r="B440" s="482" t="s">
        <v>1217</v>
      </c>
      <c r="C440" s="483">
        <v>166594</v>
      </c>
      <c r="D440" s="483">
        <v>166594</v>
      </c>
      <c r="E440" s="611">
        <f t="shared" si="27"/>
        <v>0</v>
      </c>
      <c r="F440" s="576">
        <f t="shared" si="28"/>
        <v>100</v>
      </c>
      <c r="G440" s="488">
        <v>40543</v>
      </c>
      <c r="H440" s="486"/>
      <c r="I440" s="310"/>
      <c r="J440" s="167"/>
      <c r="K440" s="168" t="s">
        <v>2087</v>
      </c>
      <c r="L440" s="360" t="s">
        <v>233</v>
      </c>
      <c r="M440" s="81"/>
      <c r="N440" s="82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  <c r="AA440" s="57"/>
    </row>
    <row r="441" spans="1:27" ht="25.5" x14ac:dyDescent="0.2">
      <c r="A441" s="482">
        <v>34</v>
      </c>
      <c r="B441" s="482" t="s">
        <v>1218</v>
      </c>
      <c r="C441" s="483">
        <v>65805.33</v>
      </c>
      <c r="D441" s="483">
        <v>65805.33</v>
      </c>
      <c r="E441" s="611">
        <f t="shared" si="27"/>
        <v>0</v>
      </c>
      <c r="F441" s="576">
        <f t="shared" si="28"/>
        <v>100</v>
      </c>
      <c r="G441" s="488">
        <v>40543</v>
      </c>
      <c r="H441" s="486"/>
      <c r="I441" s="310"/>
      <c r="J441" s="167"/>
      <c r="K441" s="168" t="s">
        <v>2087</v>
      </c>
      <c r="L441" s="361" t="s">
        <v>233</v>
      </c>
      <c r="M441" s="32"/>
      <c r="N441" s="26"/>
    </row>
    <row r="442" spans="1:27" ht="32.25" customHeight="1" x14ac:dyDescent="0.2">
      <c r="A442" s="482">
        <v>35</v>
      </c>
      <c r="B442" s="668" t="s">
        <v>1219</v>
      </c>
      <c r="C442" s="484">
        <v>1498964.4</v>
      </c>
      <c r="D442" s="484">
        <v>1498964.4</v>
      </c>
      <c r="E442" s="611">
        <f t="shared" si="27"/>
        <v>0</v>
      </c>
      <c r="F442" s="576">
        <f t="shared" si="28"/>
        <v>100</v>
      </c>
      <c r="G442" s="488">
        <v>41061</v>
      </c>
      <c r="H442" s="486"/>
      <c r="I442" s="310"/>
      <c r="J442" s="167"/>
      <c r="K442" s="168" t="s">
        <v>2087</v>
      </c>
      <c r="L442" s="361" t="s">
        <v>233</v>
      </c>
      <c r="M442" s="32"/>
      <c r="N442" s="26"/>
    </row>
    <row r="443" spans="1:27" ht="32.25" customHeight="1" x14ac:dyDescent="0.2">
      <c r="A443" s="482">
        <v>36</v>
      </c>
      <c r="B443" s="668" t="s">
        <v>1950</v>
      </c>
      <c r="C443" s="669">
        <v>141100</v>
      </c>
      <c r="D443" s="670">
        <v>141100</v>
      </c>
      <c r="E443" s="671">
        <v>0</v>
      </c>
      <c r="F443" s="672">
        <v>100</v>
      </c>
      <c r="G443" s="673">
        <v>42331</v>
      </c>
      <c r="H443" s="674"/>
      <c r="I443" s="434"/>
      <c r="J443" s="435"/>
      <c r="K443" s="313" t="s">
        <v>2087</v>
      </c>
      <c r="L443" s="359" t="s">
        <v>233</v>
      </c>
      <c r="M443" s="32"/>
      <c r="N443" s="26"/>
    </row>
    <row r="444" spans="1:27" ht="32.25" customHeight="1" x14ac:dyDescent="0.2">
      <c r="A444" s="482">
        <v>37</v>
      </c>
      <c r="B444" s="668" t="s">
        <v>1951</v>
      </c>
      <c r="C444" s="675">
        <v>55660</v>
      </c>
      <c r="D444" s="675">
        <v>55660</v>
      </c>
      <c r="E444" s="671">
        <v>0</v>
      </c>
      <c r="F444" s="672">
        <v>100</v>
      </c>
      <c r="G444" s="673">
        <v>40484</v>
      </c>
      <c r="H444" s="674"/>
      <c r="I444" s="434"/>
      <c r="J444" s="435"/>
      <c r="K444" s="313" t="s">
        <v>2087</v>
      </c>
      <c r="L444" s="360" t="s">
        <v>233</v>
      </c>
      <c r="M444" s="32"/>
      <c r="N444" s="26"/>
    </row>
    <row r="445" spans="1:27" ht="43.5" customHeight="1" x14ac:dyDescent="0.2">
      <c r="A445" s="482">
        <v>38</v>
      </c>
      <c r="B445" s="668" t="s">
        <v>1952</v>
      </c>
      <c r="C445" s="481">
        <v>99007</v>
      </c>
      <c r="D445" s="659">
        <v>99007</v>
      </c>
      <c r="E445" s="671">
        <v>0</v>
      </c>
      <c r="F445" s="672">
        <v>100</v>
      </c>
      <c r="G445" s="673">
        <v>40745</v>
      </c>
      <c r="H445" s="674"/>
      <c r="I445" s="434"/>
      <c r="J445" s="435"/>
      <c r="K445" s="355" t="s">
        <v>2087</v>
      </c>
      <c r="L445" s="361" t="s">
        <v>233</v>
      </c>
      <c r="M445" s="32"/>
      <c r="N445" s="26"/>
    </row>
    <row r="446" spans="1:27" ht="69.75" customHeight="1" x14ac:dyDescent="0.2">
      <c r="A446" s="482">
        <v>39</v>
      </c>
      <c r="B446" s="676" t="s">
        <v>1953</v>
      </c>
      <c r="C446" s="677">
        <v>141213</v>
      </c>
      <c r="D446" s="678">
        <v>124738.68</v>
      </c>
      <c r="E446" s="679">
        <v>24711.78</v>
      </c>
      <c r="F446" s="680">
        <v>82.5</v>
      </c>
      <c r="G446" s="681">
        <v>41466</v>
      </c>
      <c r="H446" s="674"/>
      <c r="I446" s="434"/>
      <c r="J446" s="435"/>
      <c r="K446" s="544" t="s">
        <v>2087</v>
      </c>
      <c r="L446" s="437" t="s">
        <v>233</v>
      </c>
      <c r="M446" s="32"/>
      <c r="N446" s="26"/>
    </row>
    <row r="447" spans="1:27" ht="32.25" customHeight="1" x14ac:dyDescent="0.2">
      <c r="A447" s="482">
        <v>40</v>
      </c>
      <c r="B447" s="682" t="s">
        <v>1954</v>
      </c>
      <c r="C447" s="683">
        <v>58111</v>
      </c>
      <c r="D447" s="683">
        <v>58111</v>
      </c>
      <c r="E447" s="679">
        <v>0</v>
      </c>
      <c r="F447" s="680">
        <v>100</v>
      </c>
      <c r="G447" s="681">
        <v>40543</v>
      </c>
      <c r="H447" s="674"/>
      <c r="I447" s="434"/>
      <c r="J447" s="435"/>
      <c r="K447" s="168" t="s">
        <v>2087</v>
      </c>
      <c r="L447" s="361" t="s">
        <v>233</v>
      </c>
      <c r="M447" s="32"/>
      <c r="N447" s="26"/>
    </row>
    <row r="448" spans="1:27" ht="32.25" customHeight="1" x14ac:dyDescent="0.2">
      <c r="A448" s="482">
        <v>41</v>
      </c>
      <c r="B448" s="682" t="s">
        <v>1955</v>
      </c>
      <c r="C448" s="678">
        <v>103142.5</v>
      </c>
      <c r="D448" s="678">
        <v>103142.5</v>
      </c>
      <c r="E448" s="679">
        <v>0</v>
      </c>
      <c r="F448" s="680">
        <v>100</v>
      </c>
      <c r="G448" s="681">
        <v>41939</v>
      </c>
      <c r="H448" s="674"/>
      <c r="I448" s="434"/>
      <c r="J448" s="435"/>
      <c r="K448" s="168" t="s">
        <v>2087</v>
      </c>
      <c r="L448" s="361" t="s">
        <v>233</v>
      </c>
      <c r="M448" s="32"/>
      <c r="N448" s="26"/>
    </row>
    <row r="449" spans="1:14" ht="38.25" customHeight="1" x14ac:dyDescent="0.2">
      <c r="A449" s="482">
        <v>42</v>
      </c>
      <c r="B449" s="682" t="s">
        <v>1956</v>
      </c>
      <c r="C449" s="683">
        <v>103142.5</v>
      </c>
      <c r="D449" s="683">
        <v>103142.5</v>
      </c>
      <c r="E449" s="679">
        <v>0</v>
      </c>
      <c r="F449" s="680">
        <v>100</v>
      </c>
      <c r="G449" s="681">
        <v>41939</v>
      </c>
      <c r="H449" s="674"/>
      <c r="I449" s="434"/>
      <c r="J449" s="435"/>
      <c r="K449" s="168" t="s">
        <v>2087</v>
      </c>
      <c r="L449" s="359" t="s">
        <v>233</v>
      </c>
      <c r="M449" s="32"/>
      <c r="N449" s="26"/>
    </row>
    <row r="450" spans="1:14" ht="36" customHeight="1" x14ac:dyDescent="0.2">
      <c r="A450" s="482">
        <v>43</v>
      </c>
      <c r="B450" s="676" t="s">
        <v>1957</v>
      </c>
      <c r="C450" s="859">
        <v>260727.88</v>
      </c>
      <c r="D450" s="859">
        <v>260727.88</v>
      </c>
      <c r="E450" s="679">
        <v>0</v>
      </c>
      <c r="F450" s="680">
        <v>100</v>
      </c>
      <c r="G450" s="681">
        <v>41939</v>
      </c>
      <c r="H450" s="674"/>
      <c r="I450" s="434"/>
      <c r="J450" s="435"/>
      <c r="K450" s="313" t="s">
        <v>2087</v>
      </c>
      <c r="L450" s="360" t="s">
        <v>233</v>
      </c>
      <c r="M450" s="32"/>
      <c r="N450" s="26"/>
    </row>
    <row r="451" spans="1:14" ht="28.5" customHeight="1" x14ac:dyDescent="0.2">
      <c r="A451" s="482">
        <v>44</v>
      </c>
      <c r="B451" s="682" t="s">
        <v>1958</v>
      </c>
      <c r="C451" s="859">
        <v>51700</v>
      </c>
      <c r="D451" s="859">
        <v>51700</v>
      </c>
      <c r="E451" s="679">
        <v>0</v>
      </c>
      <c r="F451" s="680">
        <v>100</v>
      </c>
      <c r="G451" s="681">
        <v>40711</v>
      </c>
      <c r="H451" s="674"/>
      <c r="I451" s="434"/>
      <c r="J451" s="435"/>
      <c r="K451" s="313" t="s">
        <v>2087</v>
      </c>
      <c r="L451" s="359" t="s">
        <v>233</v>
      </c>
      <c r="M451" s="32"/>
      <c r="N451" s="26"/>
    </row>
    <row r="452" spans="1:14" ht="28.5" customHeight="1" x14ac:dyDescent="0.2">
      <c r="A452" s="482">
        <v>45</v>
      </c>
      <c r="B452" s="682" t="s">
        <v>1959</v>
      </c>
      <c r="C452" s="684">
        <v>58548</v>
      </c>
      <c r="D452" s="678">
        <v>58548</v>
      </c>
      <c r="E452" s="679">
        <v>0</v>
      </c>
      <c r="F452" s="680">
        <v>100</v>
      </c>
      <c r="G452" s="681">
        <v>44238</v>
      </c>
      <c r="H452" s="674"/>
      <c r="I452" s="434"/>
      <c r="J452" s="435"/>
      <c r="K452" s="355" t="s">
        <v>2087</v>
      </c>
      <c r="L452" s="360" t="s">
        <v>233</v>
      </c>
      <c r="M452" s="32"/>
      <c r="N452" s="26"/>
    </row>
    <row r="453" spans="1:14" ht="28.5" customHeight="1" x14ac:dyDescent="0.2">
      <c r="A453" s="482">
        <v>46</v>
      </c>
      <c r="B453" s="682" t="s">
        <v>1960</v>
      </c>
      <c r="C453" s="684">
        <v>56058.75</v>
      </c>
      <c r="D453" s="683">
        <v>56058.75</v>
      </c>
      <c r="E453" s="679">
        <v>0</v>
      </c>
      <c r="F453" s="680">
        <v>100</v>
      </c>
      <c r="G453" s="681">
        <v>44238</v>
      </c>
      <c r="H453" s="674"/>
      <c r="I453" s="434"/>
      <c r="J453" s="435"/>
      <c r="K453" s="544" t="s">
        <v>2087</v>
      </c>
      <c r="L453" s="361" t="s">
        <v>233</v>
      </c>
      <c r="M453" s="32"/>
      <c r="N453" s="26"/>
    </row>
    <row r="454" spans="1:14" ht="28.5" customHeight="1" x14ac:dyDescent="0.2">
      <c r="A454" s="482">
        <v>47</v>
      </c>
      <c r="B454" s="682" t="s">
        <v>1961</v>
      </c>
      <c r="C454" s="684">
        <v>50243.31</v>
      </c>
      <c r="D454" s="678">
        <v>50243.31</v>
      </c>
      <c r="E454" s="679">
        <v>0</v>
      </c>
      <c r="F454" s="680">
        <v>100</v>
      </c>
      <c r="G454" s="681">
        <v>44238</v>
      </c>
      <c r="H454" s="674"/>
      <c r="I454" s="434"/>
      <c r="J454" s="435"/>
      <c r="K454" s="168" t="s">
        <v>2087</v>
      </c>
      <c r="L454" s="360" t="s">
        <v>233</v>
      </c>
      <c r="M454" s="32"/>
      <c r="N454" s="26"/>
    </row>
    <row r="455" spans="1:14" ht="28.5" customHeight="1" x14ac:dyDescent="0.2">
      <c r="A455" s="482">
        <v>48</v>
      </c>
      <c r="B455" s="682" t="s">
        <v>1962</v>
      </c>
      <c r="C455" s="684">
        <v>70681.350000000006</v>
      </c>
      <c r="D455" s="683">
        <v>70681.350000000006</v>
      </c>
      <c r="E455" s="679">
        <v>0</v>
      </c>
      <c r="F455" s="680">
        <v>100</v>
      </c>
      <c r="G455" s="681">
        <v>44238</v>
      </c>
      <c r="H455" s="674"/>
      <c r="I455" s="434"/>
      <c r="J455" s="435"/>
      <c r="K455" s="168" t="s">
        <v>2087</v>
      </c>
      <c r="L455" s="361" t="s">
        <v>233</v>
      </c>
      <c r="M455" s="32"/>
      <c r="N455" s="26"/>
    </row>
    <row r="456" spans="1:14" ht="28.5" customHeight="1" x14ac:dyDescent="0.2">
      <c r="A456" s="482">
        <v>49</v>
      </c>
      <c r="B456" s="685" t="s">
        <v>2017</v>
      </c>
      <c r="C456" s="678">
        <v>72882</v>
      </c>
      <c r="D456" s="678">
        <v>72882</v>
      </c>
      <c r="E456" s="686">
        <v>0</v>
      </c>
      <c r="F456" s="687">
        <v>100</v>
      </c>
      <c r="G456" s="688">
        <v>39448</v>
      </c>
      <c r="H456" s="689"/>
      <c r="I456" s="546"/>
      <c r="J456" s="526"/>
      <c r="K456" s="168" t="s">
        <v>2087</v>
      </c>
      <c r="L456" s="437" t="s">
        <v>233</v>
      </c>
      <c r="M456" s="32"/>
      <c r="N456" s="26"/>
    </row>
    <row r="457" spans="1:14" ht="28.5" customHeight="1" x14ac:dyDescent="0.2">
      <c r="A457" s="482">
        <v>50</v>
      </c>
      <c r="B457" s="690" t="s">
        <v>2018</v>
      </c>
      <c r="C457" s="677">
        <v>98868</v>
      </c>
      <c r="D457" s="677">
        <v>98868</v>
      </c>
      <c r="E457" s="686">
        <v>0</v>
      </c>
      <c r="F457" s="687">
        <v>100</v>
      </c>
      <c r="G457" s="688">
        <v>39448</v>
      </c>
      <c r="H457" s="689"/>
      <c r="I457" s="546"/>
      <c r="J457" s="526"/>
      <c r="K457" s="313" t="s">
        <v>2087</v>
      </c>
      <c r="L457" s="361" t="s">
        <v>233</v>
      </c>
      <c r="M457" s="32"/>
      <c r="N457" s="26"/>
    </row>
    <row r="458" spans="1:14" ht="28.5" customHeight="1" x14ac:dyDescent="0.2">
      <c r="A458" s="482">
        <v>51</v>
      </c>
      <c r="B458" s="690" t="s">
        <v>2019</v>
      </c>
      <c r="C458" s="677">
        <v>163200</v>
      </c>
      <c r="D458" s="677">
        <v>163200</v>
      </c>
      <c r="E458" s="686">
        <v>0</v>
      </c>
      <c r="F458" s="687">
        <v>100</v>
      </c>
      <c r="G458" s="688">
        <v>38353</v>
      </c>
      <c r="H458" s="689"/>
      <c r="I458" s="546"/>
      <c r="J458" s="526"/>
      <c r="K458" s="313" t="s">
        <v>2087</v>
      </c>
      <c r="L458" s="361" t="s">
        <v>233</v>
      </c>
      <c r="M458" s="32"/>
      <c r="N458" s="26"/>
    </row>
    <row r="459" spans="1:14" ht="28.5" customHeight="1" x14ac:dyDescent="0.2">
      <c r="A459" s="482">
        <v>52</v>
      </c>
      <c r="B459" s="690" t="s">
        <v>2020</v>
      </c>
      <c r="C459" s="677">
        <v>121774</v>
      </c>
      <c r="D459" s="677">
        <v>121774</v>
      </c>
      <c r="E459" s="686">
        <v>0</v>
      </c>
      <c r="F459" s="687">
        <v>100</v>
      </c>
      <c r="G459" s="688">
        <v>41548</v>
      </c>
      <c r="H459" s="689"/>
      <c r="I459" s="546"/>
      <c r="J459" s="526"/>
      <c r="K459" s="355" t="s">
        <v>2087</v>
      </c>
      <c r="L459" s="359" t="s">
        <v>233</v>
      </c>
      <c r="M459" s="32"/>
      <c r="N459" s="26"/>
    </row>
    <row r="460" spans="1:14" ht="28.5" customHeight="1" x14ac:dyDescent="0.2">
      <c r="A460" s="482">
        <v>53</v>
      </c>
      <c r="B460" s="690" t="s">
        <v>2021</v>
      </c>
      <c r="C460" s="677">
        <v>76386</v>
      </c>
      <c r="D460" s="677">
        <v>65564.649999999994</v>
      </c>
      <c r="E460" s="686">
        <v>10821.35</v>
      </c>
      <c r="F460" s="687">
        <v>85.83</v>
      </c>
      <c r="G460" s="688">
        <v>41548</v>
      </c>
      <c r="H460" s="689"/>
      <c r="I460" s="546"/>
      <c r="J460" s="526"/>
      <c r="K460" s="544" t="s">
        <v>2087</v>
      </c>
      <c r="L460" s="360" t="s">
        <v>233</v>
      </c>
      <c r="M460" s="32"/>
      <c r="N460" s="26"/>
    </row>
    <row r="461" spans="1:14" ht="28.5" customHeight="1" x14ac:dyDescent="0.2">
      <c r="A461" s="482">
        <v>54</v>
      </c>
      <c r="B461" s="691" t="s">
        <v>2022</v>
      </c>
      <c r="C461" s="677">
        <v>56405</v>
      </c>
      <c r="D461" s="677">
        <v>56405</v>
      </c>
      <c r="E461" s="686">
        <v>0</v>
      </c>
      <c r="F461" s="687">
        <v>100</v>
      </c>
      <c r="G461" s="688">
        <v>41985</v>
      </c>
      <c r="H461" s="689"/>
      <c r="I461" s="546"/>
      <c r="J461" s="526"/>
      <c r="K461" s="168" t="s">
        <v>2087</v>
      </c>
      <c r="L461" s="359" t="s">
        <v>233</v>
      </c>
      <c r="M461" s="32"/>
      <c r="N461" s="26"/>
    </row>
    <row r="462" spans="1:14" ht="28.5" customHeight="1" x14ac:dyDescent="0.2">
      <c r="A462" s="482">
        <v>55</v>
      </c>
      <c r="B462" s="691" t="s">
        <v>2023</v>
      </c>
      <c r="C462" s="677">
        <v>2222990.1</v>
      </c>
      <c r="D462" s="677">
        <v>27787.38</v>
      </c>
      <c r="E462" s="686">
        <v>2195202.7200000002</v>
      </c>
      <c r="F462" s="687">
        <v>1.25</v>
      </c>
      <c r="G462" s="688">
        <v>44650</v>
      </c>
      <c r="H462" s="689"/>
      <c r="I462" s="546"/>
      <c r="J462" s="526"/>
      <c r="K462" s="168" t="s">
        <v>2087</v>
      </c>
      <c r="L462" s="360" t="s">
        <v>233</v>
      </c>
      <c r="M462" s="32"/>
      <c r="N462" s="26"/>
    </row>
    <row r="463" spans="1:14" ht="28.5" customHeight="1" x14ac:dyDescent="0.2">
      <c r="A463" s="482">
        <v>56</v>
      </c>
      <c r="B463" s="691" t="s">
        <v>2024</v>
      </c>
      <c r="C463" s="677">
        <v>83726.350000000006</v>
      </c>
      <c r="D463" s="677">
        <v>83726.350000000006</v>
      </c>
      <c r="E463" s="686">
        <v>0</v>
      </c>
      <c r="F463" s="687">
        <v>100</v>
      </c>
      <c r="G463" s="688">
        <v>44238</v>
      </c>
      <c r="H463" s="689"/>
      <c r="I463" s="546"/>
      <c r="J463" s="526"/>
      <c r="K463" s="168" t="s">
        <v>2087</v>
      </c>
      <c r="L463" s="361" t="s">
        <v>233</v>
      </c>
      <c r="M463" s="32"/>
      <c r="N463" s="26"/>
    </row>
    <row r="464" spans="1:14" ht="28.5" customHeight="1" x14ac:dyDescent="0.2">
      <c r="A464" s="482">
        <v>57</v>
      </c>
      <c r="B464" s="691" t="s">
        <v>1222</v>
      </c>
      <c r="C464" s="677">
        <v>114640</v>
      </c>
      <c r="D464" s="677">
        <v>114640</v>
      </c>
      <c r="E464" s="686">
        <v>0</v>
      </c>
      <c r="F464" s="687">
        <v>100</v>
      </c>
      <c r="G464" s="688">
        <v>39594</v>
      </c>
      <c r="H464" s="689"/>
      <c r="I464" s="546"/>
      <c r="J464" s="526"/>
      <c r="K464" s="168" t="s">
        <v>2087</v>
      </c>
      <c r="L464" s="359" t="s">
        <v>233</v>
      </c>
      <c r="M464" s="32"/>
      <c r="N464" s="26"/>
    </row>
    <row r="465" spans="1:14" ht="28.5" customHeight="1" x14ac:dyDescent="0.2">
      <c r="A465" s="482">
        <v>58</v>
      </c>
      <c r="B465" s="691" t="s">
        <v>2025</v>
      </c>
      <c r="C465" s="677">
        <v>52793</v>
      </c>
      <c r="D465" s="677">
        <v>39154.660000000003</v>
      </c>
      <c r="E465" s="686">
        <v>13638.34</v>
      </c>
      <c r="F465" s="687">
        <v>74.17</v>
      </c>
      <c r="G465" s="688">
        <v>41989</v>
      </c>
      <c r="H465" s="689"/>
      <c r="I465" s="546"/>
      <c r="J465" s="526"/>
      <c r="K465" s="168" t="s">
        <v>2087</v>
      </c>
      <c r="L465" s="360" t="s">
        <v>233</v>
      </c>
      <c r="M465" s="32"/>
      <c r="N465" s="26"/>
    </row>
    <row r="466" spans="1:14" ht="38.25" x14ac:dyDescent="0.2">
      <c r="A466" s="482">
        <v>59</v>
      </c>
      <c r="B466" s="691" t="s">
        <v>2026</v>
      </c>
      <c r="C466" s="677">
        <v>378013.4</v>
      </c>
      <c r="D466" s="677">
        <v>4725.18</v>
      </c>
      <c r="E466" s="686">
        <v>373288.22</v>
      </c>
      <c r="F466" s="687">
        <v>1.25</v>
      </c>
      <c r="G466" s="688">
        <v>44650</v>
      </c>
      <c r="H466" s="689"/>
      <c r="I466" s="546"/>
      <c r="J466" s="526"/>
      <c r="K466" s="168" t="s">
        <v>2087</v>
      </c>
      <c r="L466" s="361" t="s">
        <v>233</v>
      </c>
      <c r="M466" s="32"/>
      <c r="N466" s="26"/>
    </row>
    <row r="467" spans="1:14" ht="39" thickBot="1" x14ac:dyDescent="0.25">
      <c r="A467" s="854">
        <v>60</v>
      </c>
      <c r="B467" s="858" t="s">
        <v>2095</v>
      </c>
      <c r="C467" s="859">
        <v>61069.33</v>
      </c>
      <c r="D467" s="859">
        <v>0</v>
      </c>
      <c r="E467" s="861">
        <f>C467-D467</f>
        <v>61069.33</v>
      </c>
      <c r="F467" s="860">
        <v>0</v>
      </c>
      <c r="G467" s="855">
        <v>44831</v>
      </c>
      <c r="H467" s="856"/>
      <c r="I467" s="857"/>
      <c r="J467" s="604"/>
      <c r="K467" s="168" t="s">
        <v>2087</v>
      </c>
      <c r="L467" s="361" t="s">
        <v>233</v>
      </c>
      <c r="M467" s="32"/>
      <c r="N467" s="26"/>
    </row>
    <row r="468" spans="1:14" ht="31.5" customHeight="1" thickBot="1" x14ac:dyDescent="0.25">
      <c r="A468" s="366"/>
      <c r="B468" s="426" t="s">
        <v>1798</v>
      </c>
      <c r="C468" s="425">
        <f>SUM(C261:C467)</f>
        <v>17707083.030000005</v>
      </c>
      <c r="D468" s="425">
        <f>SUM(D261:D467)</f>
        <v>12314577.15</v>
      </c>
      <c r="E468" s="632">
        <f>C468-D468</f>
        <v>5392505.8800000045</v>
      </c>
      <c r="F468" s="377"/>
      <c r="G468" s="305"/>
      <c r="H468" s="358"/>
      <c r="I468" s="369"/>
      <c r="J468" s="179"/>
      <c r="K468" s="321"/>
      <c r="L468" s="370"/>
      <c r="M468" s="32"/>
      <c r="N468" s="26"/>
    </row>
    <row r="469" spans="1:14" ht="26.25" customHeight="1" thickBot="1" x14ac:dyDescent="0.35">
      <c r="A469" s="1015" t="s">
        <v>1529</v>
      </c>
      <c r="B469" s="1013"/>
      <c r="C469" s="1013"/>
      <c r="D469" s="1013"/>
      <c r="E469" s="1013"/>
      <c r="F469" s="1013"/>
      <c r="G469" s="1013"/>
      <c r="H469" s="1013"/>
      <c r="I469" s="1013"/>
      <c r="J469" s="1013"/>
      <c r="K469" s="1013"/>
      <c r="L469" s="1014"/>
      <c r="M469" s="32"/>
      <c r="N469" s="26"/>
    </row>
    <row r="470" spans="1:14" ht="38.25" x14ac:dyDescent="0.2">
      <c r="A470" s="554">
        <v>1</v>
      </c>
      <c r="B470" s="554" t="s">
        <v>717</v>
      </c>
      <c r="C470" s="576">
        <v>50000</v>
      </c>
      <c r="D470" s="576">
        <v>33055.82</v>
      </c>
      <c r="E470" s="692">
        <f t="shared" ref="E470:E507" si="29">C470-D470</f>
        <v>16944.18</v>
      </c>
      <c r="F470" s="576">
        <f>D470*100/C470</f>
        <v>66.111639999999994</v>
      </c>
      <c r="G470" s="559">
        <v>40907</v>
      </c>
      <c r="H470" s="693"/>
      <c r="I470" s="694"/>
      <c r="J470" s="556"/>
      <c r="K470" s="372" t="s">
        <v>1529</v>
      </c>
      <c r="L470" s="361" t="s">
        <v>233</v>
      </c>
      <c r="M470" s="32"/>
      <c r="N470" s="26"/>
    </row>
    <row r="471" spans="1:14" ht="39" thickBot="1" x14ac:dyDescent="0.25">
      <c r="A471" s="492">
        <v>2</v>
      </c>
      <c r="B471" s="482" t="s">
        <v>717</v>
      </c>
      <c r="C471" s="483">
        <v>50000</v>
      </c>
      <c r="D471" s="483">
        <v>33055.82</v>
      </c>
      <c r="E471" s="695">
        <f t="shared" ref="E471" si="30">C471-D471</f>
        <v>16944.18</v>
      </c>
      <c r="F471" s="576">
        <f t="shared" ref="F471" si="31">D471*100/C471</f>
        <v>66.111639999999994</v>
      </c>
      <c r="G471" s="488">
        <v>40907</v>
      </c>
      <c r="H471" s="486"/>
      <c r="I471" s="489"/>
      <c r="J471" s="490"/>
      <c r="K471" s="168" t="s">
        <v>1529</v>
      </c>
      <c r="L471" s="359" t="s">
        <v>233</v>
      </c>
      <c r="M471" s="32"/>
      <c r="N471" s="26"/>
    </row>
    <row r="472" spans="1:14" ht="29.25" customHeight="1" thickBot="1" x14ac:dyDescent="0.25">
      <c r="A472" s="373"/>
      <c r="B472" s="374" t="s">
        <v>1798</v>
      </c>
      <c r="C472" s="178">
        <f>SUM(C470:C471)</f>
        <v>100000</v>
      </c>
      <c r="D472" s="178">
        <f>SUM(D470:D471)</f>
        <v>66111.64</v>
      </c>
      <c r="E472" s="180">
        <f>C472-D472</f>
        <v>33888.36</v>
      </c>
      <c r="F472" s="368"/>
      <c r="G472" s="305"/>
      <c r="H472" s="358"/>
      <c r="I472" s="369"/>
      <c r="J472" s="179"/>
      <c r="K472" s="321"/>
      <c r="L472" s="375"/>
      <c r="M472" s="32"/>
      <c r="N472" s="26"/>
    </row>
    <row r="473" spans="1:14" ht="26.25" customHeight="1" thickBot="1" x14ac:dyDescent="0.35">
      <c r="A473" s="1004" t="s">
        <v>1088</v>
      </c>
      <c r="B473" s="1005"/>
      <c r="C473" s="1005"/>
      <c r="D473" s="1005"/>
      <c r="E473" s="1005"/>
      <c r="F473" s="1005"/>
      <c r="G473" s="1005"/>
      <c r="H473" s="1005"/>
      <c r="I473" s="1005"/>
      <c r="J473" s="1005"/>
      <c r="K473" s="1005"/>
      <c r="L473" s="1006"/>
      <c r="M473" s="32"/>
      <c r="N473" s="26"/>
    </row>
    <row r="474" spans="1:14" ht="25.5" x14ac:dyDescent="0.2">
      <c r="A474" s="554">
        <v>1</v>
      </c>
      <c r="B474" s="554" t="s">
        <v>423</v>
      </c>
      <c r="C474" s="576">
        <v>1194642</v>
      </c>
      <c r="D474" s="576">
        <v>1194642</v>
      </c>
      <c r="E474" s="696">
        <f>C474-D474</f>
        <v>0</v>
      </c>
      <c r="F474" s="576">
        <f>D474*100/C474</f>
        <v>100</v>
      </c>
      <c r="G474" s="559">
        <v>40786</v>
      </c>
      <c r="H474" s="560"/>
      <c r="I474" s="555"/>
      <c r="J474" s="353"/>
      <c r="K474" s="354" t="s">
        <v>1088</v>
      </c>
      <c r="L474" s="308" t="s">
        <v>233</v>
      </c>
      <c r="M474" s="32"/>
      <c r="N474" s="26"/>
    </row>
    <row r="475" spans="1:14" ht="25.5" x14ac:dyDescent="0.2">
      <c r="A475" s="482">
        <v>2</v>
      </c>
      <c r="B475" s="482" t="s">
        <v>424</v>
      </c>
      <c r="C475" s="697">
        <v>652000</v>
      </c>
      <c r="D475" s="697">
        <v>652000</v>
      </c>
      <c r="E475" s="696">
        <f>C475-D475</f>
        <v>0</v>
      </c>
      <c r="F475" s="576">
        <f t="shared" ref="F475:F483" si="32">D475*100/C475</f>
        <v>100</v>
      </c>
      <c r="G475" s="488">
        <v>41274</v>
      </c>
      <c r="H475" s="494"/>
      <c r="I475" s="495"/>
      <c r="J475" s="167"/>
      <c r="K475" s="355" t="s">
        <v>1088</v>
      </c>
      <c r="L475" s="314" t="s">
        <v>233</v>
      </c>
      <c r="M475" s="32"/>
      <c r="N475" s="26"/>
    </row>
    <row r="476" spans="1:14" ht="63.75" x14ac:dyDescent="0.2">
      <c r="A476" s="482">
        <v>3</v>
      </c>
      <c r="B476" s="698" t="s">
        <v>1101</v>
      </c>
      <c r="C476" s="697">
        <v>1484261</v>
      </c>
      <c r="D476" s="697">
        <v>1484261</v>
      </c>
      <c r="E476" s="696">
        <f t="shared" ref="E476:E479" si="33">C476-D476</f>
        <v>0</v>
      </c>
      <c r="F476" s="576">
        <f t="shared" si="32"/>
        <v>100</v>
      </c>
      <c r="G476" s="488">
        <v>42306</v>
      </c>
      <c r="H476" s="494"/>
      <c r="I476" s="490" t="s">
        <v>902</v>
      </c>
      <c r="J476" s="167"/>
      <c r="K476" s="167" t="s">
        <v>1088</v>
      </c>
      <c r="L476" s="314" t="s">
        <v>233</v>
      </c>
      <c r="M476" s="32"/>
      <c r="N476" s="26"/>
    </row>
    <row r="477" spans="1:14" ht="25.5" x14ac:dyDescent="0.2">
      <c r="A477" s="482">
        <v>4</v>
      </c>
      <c r="B477" s="482" t="s">
        <v>391</v>
      </c>
      <c r="C477" s="697">
        <v>155434</v>
      </c>
      <c r="D477" s="697">
        <v>155434</v>
      </c>
      <c r="E477" s="696">
        <f t="shared" si="33"/>
        <v>0</v>
      </c>
      <c r="F477" s="576">
        <f t="shared" si="32"/>
        <v>100</v>
      </c>
      <c r="G477" s="488">
        <v>41011</v>
      </c>
      <c r="H477" s="494"/>
      <c r="I477" s="495"/>
      <c r="J477" s="167"/>
      <c r="K477" s="355" t="s">
        <v>1088</v>
      </c>
      <c r="L477" s="314" t="s">
        <v>233</v>
      </c>
      <c r="M477" s="32"/>
      <c r="N477" s="26"/>
    </row>
    <row r="478" spans="1:14" ht="25.5" x14ac:dyDescent="0.2">
      <c r="A478" s="493">
        <v>5</v>
      </c>
      <c r="B478" s="482" t="s">
        <v>950</v>
      </c>
      <c r="C478" s="483">
        <v>105400</v>
      </c>
      <c r="D478" s="483">
        <v>105400</v>
      </c>
      <c r="E478" s="696">
        <f t="shared" si="33"/>
        <v>0</v>
      </c>
      <c r="F478" s="576">
        <f t="shared" si="32"/>
        <v>100</v>
      </c>
      <c r="G478" s="488">
        <v>41814</v>
      </c>
      <c r="H478" s="486"/>
      <c r="I478" s="489"/>
      <c r="J478" s="167"/>
      <c r="K478" s="168" t="s">
        <v>1088</v>
      </c>
      <c r="L478" s="308" t="s">
        <v>233</v>
      </c>
      <c r="M478" s="32"/>
      <c r="N478" s="26"/>
    </row>
    <row r="479" spans="1:14" ht="25.5" x14ac:dyDescent="0.2">
      <c r="A479" s="554">
        <v>6</v>
      </c>
      <c r="B479" s="482" t="s">
        <v>983</v>
      </c>
      <c r="C479" s="483">
        <v>103142.5</v>
      </c>
      <c r="D479" s="483">
        <v>103142.5</v>
      </c>
      <c r="E479" s="696">
        <f t="shared" si="33"/>
        <v>0</v>
      </c>
      <c r="F479" s="576">
        <f t="shared" si="32"/>
        <v>100</v>
      </c>
      <c r="G479" s="488">
        <v>41570</v>
      </c>
      <c r="H479" s="486"/>
      <c r="I479" s="489"/>
      <c r="J479" s="167"/>
      <c r="K479" s="168" t="s">
        <v>1088</v>
      </c>
      <c r="L479" s="314" t="s">
        <v>233</v>
      </c>
      <c r="M479" s="32"/>
      <c r="N479" s="26"/>
    </row>
    <row r="480" spans="1:14" ht="25.5" x14ac:dyDescent="0.2">
      <c r="A480" s="493">
        <v>7</v>
      </c>
      <c r="B480" s="482" t="s">
        <v>1220</v>
      </c>
      <c r="C480" s="483">
        <v>84953.4</v>
      </c>
      <c r="D480" s="483">
        <v>84953.4</v>
      </c>
      <c r="E480" s="696">
        <f t="shared" ref="E480:E483" si="34">C480-D480</f>
        <v>0</v>
      </c>
      <c r="F480" s="576">
        <f t="shared" si="32"/>
        <v>100</v>
      </c>
      <c r="G480" s="488">
        <v>39448</v>
      </c>
      <c r="H480" s="486"/>
      <c r="I480" s="489"/>
      <c r="J480" s="167"/>
      <c r="K480" s="168" t="s">
        <v>1088</v>
      </c>
      <c r="L480" s="314" t="s">
        <v>233</v>
      </c>
      <c r="M480" s="32"/>
      <c r="N480" s="26"/>
    </row>
    <row r="481" spans="1:14" ht="38.25" x14ac:dyDescent="0.2">
      <c r="A481" s="554">
        <v>8</v>
      </c>
      <c r="B481" s="482" t="s">
        <v>1221</v>
      </c>
      <c r="C481" s="483">
        <v>398962</v>
      </c>
      <c r="D481" s="483">
        <v>129662.54</v>
      </c>
      <c r="E481" s="692">
        <f t="shared" si="34"/>
        <v>269299.46000000002</v>
      </c>
      <c r="F481" s="576">
        <f t="shared" si="32"/>
        <v>32.499972428451834</v>
      </c>
      <c r="G481" s="488">
        <v>42997</v>
      </c>
      <c r="H481" s="486"/>
      <c r="I481" s="489"/>
      <c r="J481" s="167"/>
      <c r="K481" s="168" t="s">
        <v>1088</v>
      </c>
      <c r="L481" s="308" t="s">
        <v>233</v>
      </c>
      <c r="M481" s="32"/>
      <c r="N481" s="26"/>
    </row>
    <row r="482" spans="1:14" ht="25.5" x14ac:dyDescent="0.2">
      <c r="A482" s="482">
        <v>9</v>
      </c>
      <c r="B482" s="482" t="s">
        <v>1938</v>
      </c>
      <c r="C482" s="483">
        <v>61400</v>
      </c>
      <c r="D482" s="483">
        <v>61400</v>
      </c>
      <c r="E482" s="696">
        <f t="shared" si="34"/>
        <v>0</v>
      </c>
      <c r="F482" s="576">
        <f t="shared" si="32"/>
        <v>100</v>
      </c>
      <c r="G482" s="488">
        <v>44060</v>
      </c>
      <c r="H482" s="486"/>
      <c r="I482" s="489"/>
      <c r="J482" s="167"/>
      <c r="K482" s="168" t="s">
        <v>1088</v>
      </c>
      <c r="L482" s="314" t="s">
        <v>233</v>
      </c>
      <c r="M482" s="32"/>
      <c r="N482" s="26"/>
    </row>
    <row r="483" spans="1:14" ht="35.25" customHeight="1" x14ac:dyDescent="0.2">
      <c r="A483" s="482">
        <v>10</v>
      </c>
      <c r="B483" s="591" t="s">
        <v>1223</v>
      </c>
      <c r="C483" s="484">
        <v>73631</v>
      </c>
      <c r="D483" s="484">
        <v>73631</v>
      </c>
      <c r="E483" s="696">
        <f t="shared" si="34"/>
        <v>0</v>
      </c>
      <c r="F483" s="576">
        <f t="shared" si="32"/>
        <v>100</v>
      </c>
      <c r="G483" s="488">
        <v>44060</v>
      </c>
      <c r="H483" s="486"/>
      <c r="I483" s="489"/>
      <c r="J483" s="167"/>
      <c r="K483" s="168" t="s">
        <v>1088</v>
      </c>
      <c r="L483" s="314" t="s">
        <v>233</v>
      </c>
      <c r="M483" s="32"/>
      <c r="N483" s="26"/>
    </row>
    <row r="484" spans="1:14" ht="35.25" customHeight="1" x14ac:dyDescent="0.2">
      <c r="A484" s="699">
        <v>11</v>
      </c>
      <c r="B484" s="700" t="s">
        <v>1939</v>
      </c>
      <c r="C484" s="701">
        <v>58548</v>
      </c>
      <c r="D484" s="701">
        <v>58548</v>
      </c>
      <c r="E484" s="702">
        <v>0</v>
      </c>
      <c r="F484" s="703">
        <v>100</v>
      </c>
      <c r="G484" s="704">
        <v>44242</v>
      </c>
      <c r="H484" s="705"/>
      <c r="I484" s="706"/>
      <c r="J484" s="303"/>
      <c r="K484" s="324" t="s">
        <v>1088</v>
      </c>
      <c r="L484" s="364" t="s">
        <v>233</v>
      </c>
      <c r="M484" s="32"/>
      <c r="N484" s="26"/>
    </row>
    <row r="485" spans="1:14" ht="35.25" customHeight="1" x14ac:dyDescent="0.2">
      <c r="A485" s="700">
        <v>12</v>
      </c>
      <c r="B485" s="707" t="s">
        <v>1940</v>
      </c>
      <c r="C485" s="481">
        <v>56058.75</v>
      </c>
      <c r="D485" s="481">
        <v>56058.75</v>
      </c>
      <c r="E485" s="708">
        <v>0</v>
      </c>
      <c r="F485" s="701">
        <v>100</v>
      </c>
      <c r="G485" s="704">
        <v>44242</v>
      </c>
      <c r="H485" s="705"/>
      <c r="I485" s="706"/>
      <c r="J485" s="303"/>
      <c r="K485" s="324" t="s">
        <v>1088</v>
      </c>
      <c r="L485" s="364" t="s">
        <v>233</v>
      </c>
      <c r="M485" s="32"/>
      <c r="N485" s="26"/>
    </row>
    <row r="486" spans="1:14" ht="35.25" customHeight="1" x14ac:dyDescent="0.2">
      <c r="A486" s="699">
        <v>13</v>
      </c>
      <c r="B486" s="709" t="s">
        <v>1941</v>
      </c>
      <c r="C486" s="710">
        <v>50243.31</v>
      </c>
      <c r="D486" s="710">
        <v>50243.31</v>
      </c>
      <c r="E486" s="711">
        <v>0</v>
      </c>
      <c r="F486" s="703">
        <v>100</v>
      </c>
      <c r="G486" s="704">
        <v>44242</v>
      </c>
      <c r="H486" s="705"/>
      <c r="I486" s="706"/>
      <c r="J486" s="303"/>
      <c r="K486" s="324" t="s">
        <v>1088</v>
      </c>
      <c r="L486" s="364" t="s">
        <v>233</v>
      </c>
      <c r="M486" s="32"/>
      <c r="N486" s="26"/>
    </row>
    <row r="487" spans="1:14" ht="25.5" x14ac:dyDescent="0.2">
      <c r="A487" s="712">
        <v>14</v>
      </c>
      <c r="B487" s="712" t="s">
        <v>43</v>
      </c>
      <c r="C487" s="713">
        <v>70681.350000000006</v>
      </c>
      <c r="D487" s="713">
        <v>70681.350000000006</v>
      </c>
      <c r="E487" s="702">
        <v>0</v>
      </c>
      <c r="F487" s="714">
        <v>100</v>
      </c>
      <c r="G487" s="704">
        <v>44242</v>
      </c>
      <c r="H487" s="705"/>
      <c r="I487" s="706"/>
      <c r="J487" s="303"/>
      <c r="K487" s="324" t="s">
        <v>1088</v>
      </c>
      <c r="L487" s="364" t="s">
        <v>233</v>
      </c>
      <c r="M487" s="32"/>
      <c r="N487" s="26"/>
    </row>
    <row r="488" spans="1:14" ht="35.25" customHeight="1" thickBot="1" x14ac:dyDescent="0.25">
      <c r="A488" s="427"/>
      <c r="B488" s="426" t="s">
        <v>1797</v>
      </c>
      <c r="C488" s="425">
        <f>SUM(C474:C487)</f>
        <v>4549357.3099999996</v>
      </c>
      <c r="D488" s="425">
        <f>SUM(D474:D487)</f>
        <v>4280057.8499999996</v>
      </c>
      <c r="E488" s="633">
        <f>C488-D488</f>
        <v>269299.45999999996</v>
      </c>
      <c r="F488" s="428"/>
      <c r="G488" s="305"/>
      <c r="H488" s="358"/>
      <c r="I488" s="369"/>
      <c r="J488" s="179"/>
      <c r="K488" s="321"/>
      <c r="L488" s="375"/>
      <c r="M488" s="32"/>
      <c r="N488" s="26"/>
    </row>
    <row r="489" spans="1:14" ht="15" thickBot="1" x14ac:dyDescent="0.35">
      <c r="A489" s="1004" t="s">
        <v>1810</v>
      </c>
      <c r="B489" s="1005"/>
      <c r="C489" s="1005"/>
      <c r="D489" s="1005"/>
      <c r="E489" s="1005"/>
      <c r="F489" s="1005"/>
      <c r="G489" s="1005"/>
      <c r="H489" s="1005"/>
      <c r="I489" s="1005"/>
      <c r="J489" s="1005"/>
      <c r="K489" s="1005"/>
      <c r="L489" s="1006"/>
      <c r="M489" s="32"/>
      <c r="N489" s="26"/>
    </row>
    <row r="490" spans="1:14" ht="31.5" customHeight="1" thickBot="1" x14ac:dyDescent="0.25">
      <c r="A490" s="715">
        <v>1</v>
      </c>
      <c r="B490" s="554" t="s">
        <v>1224</v>
      </c>
      <c r="C490" s="576">
        <v>59560</v>
      </c>
      <c r="D490" s="576">
        <v>59560</v>
      </c>
      <c r="E490" s="611">
        <f t="shared" si="29"/>
        <v>0</v>
      </c>
      <c r="F490" s="576">
        <f>D490*100/C490</f>
        <v>100</v>
      </c>
      <c r="G490" s="559">
        <v>40529</v>
      </c>
      <c r="H490" s="693"/>
      <c r="I490" s="694"/>
      <c r="J490" s="556"/>
      <c r="K490" s="372" t="s">
        <v>1530</v>
      </c>
      <c r="L490" s="314" t="s">
        <v>233</v>
      </c>
      <c r="M490" s="32"/>
      <c r="N490" s="26"/>
    </row>
    <row r="491" spans="1:14" ht="30.75" customHeight="1" thickBot="1" x14ac:dyDescent="0.25">
      <c r="A491" s="376"/>
      <c r="B491" s="351" t="s">
        <v>1798</v>
      </c>
      <c r="C491" s="367">
        <f>SUM(C490:C490)</f>
        <v>59560</v>
      </c>
      <c r="D491" s="367">
        <f>SUM(D490:D490)</f>
        <v>59560</v>
      </c>
      <c r="E491" s="634">
        <f>C491-D491</f>
        <v>0</v>
      </c>
      <c r="F491" s="377"/>
      <c r="G491" s="305"/>
      <c r="H491" s="358"/>
      <c r="I491" s="369"/>
      <c r="J491" s="179"/>
      <c r="K491" s="321"/>
      <c r="L491" s="375"/>
      <c r="M491" s="32"/>
      <c r="N491" s="26"/>
    </row>
    <row r="492" spans="1:14" ht="15" thickBot="1" x14ac:dyDescent="0.35">
      <c r="A492" s="1004" t="s">
        <v>1545</v>
      </c>
      <c r="B492" s="1005"/>
      <c r="C492" s="1005"/>
      <c r="D492" s="1005"/>
      <c r="E492" s="1005"/>
      <c r="F492" s="1005"/>
      <c r="G492" s="1005"/>
      <c r="H492" s="1005"/>
      <c r="I492" s="1005"/>
      <c r="J492" s="1005"/>
      <c r="K492" s="1005"/>
      <c r="L492" s="1006"/>
      <c r="M492" s="32"/>
      <c r="N492" s="26"/>
    </row>
    <row r="493" spans="1:14" ht="26.25" thickBot="1" x14ac:dyDescent="0.25">
      <c r="A493" s="715">
        <v>1</v>
      </c>
      <c r="B493" s="554" t="s">
        <v>1225</v>
      </c>
      <c r="C493" s="576">
        <v>87000</v>
      </c>
      <c r="D493" s="576">
        <v>87000</v>
      </c>
      <c r="E493" s="611">
        <f t="shared" si="29"/>
        <v>0</v>
      </c>
      <c r="F493" s="576">
        <f>D493*100/C493</f>
        <v>100</v>
      </c>
      <c r="G493" s="559">
        <v>43448</v>
      </c>
      <c r="H493" s="693"/>
      <c r="I493" s="307"/>
      <c r="J493" s="353"/>
      <c r="K493" s="372" t="s">
        <v>1545</v>
      </c>
      <c r="L493" s="314" t="s">
        <v>233</v>
      </c>
      <c r="M493" s="32"/>
      <c r="N493" s="26"/>
    </row>
    <row r="494" spans="1:14" ht="25.5" customHeight="1" thickBot="1" x14ac:dyDescent="0.25">
      <c r="A494" s="373"/>
      <c r="B494" s="374" t="s">
        <v>1798</v>
      </c>
      <c r="C494" s="178">
        <f>SUM(C493:C493)</f>
        <v>87000</v>
      </c>
      <c r="D494" s="178">
        <f>SUM(D493:D493)</f>
        <v>87000</v>
      </c>
      <c r="E494" s="635">
        <f>C494-D494</f>
        <v>0</v>
      </c>
      <c r="F494" s="363"/>
      <c r="G494" s="305"/>
      <c r="H494" s="358"/>
      <c r="I494" s="369"/>
      <c r="J494" s="179"/>
      <c r="K494" s="321"/>
      <c r="L494" s="375"/>
      <c r="M494" s="32"/>
      <c r="N494" s="26"/>
    </row>
    <row r="495" spans="1:14" ht="15" thickBot="1" x14ac:dyDescent="0.35">
      <c r="A495" s="1004" t="s">
        <v>1811</v>
      </c>
      <c r="B495" s="1005"/>
      <c r="C495" s="1005"/>
      <c r="D495" s="1005"/>
      <c r="E495" s="1005"/>
      <c r="F495" s="1005"/>
      <c r="G495" s="1005"/>
      <c r="H495" s="1005"/>
      <c r="I495" s="1005"/>
      <c r="J495" s="1005"/>
      <c r="K495" s="1005"/>
      <c r="L495" s="1006"/>
      <c r="M495" s="32"/>
      <c r="N495" s="26"/>
    </row>
    <row r="496" spans="1:14" ht="25.5" x14ac:dyDescent="0.2">
      <c r="A496" s="716">
        <v>1</v>
      </c>
      <c r="B496" s="554" t="s">
        <v>1226</v>
      </c>
      <c r="C496" s="576">
        <v>151910</v>
      </c>
      <c r="D496" s="576">
        <v>126591.6</v>
      </c>
      <c r="E496" s="611">
        <f t="shared" si="29"/>
        <v>25318.399999999994</v>
      </c>
      <c r="F496" s="576">
        <f>D496*100/C496</f>
        <v>83.3332894476993</v>
      </c>
      <c r="G496" s="559">
        <v>43818</v>
      </c>
      <c r="H496" s="308"/>
      <c r="I496" s="307"/>
      <c r="J496" s="353"/>
      <c r="K496" s="372" t="s">
        <v>1531</v>
      </c>
      <c r="L496" s="314" t="s">
        <v>233</v>
      </c>
      <c r="M496" s="32"/>
      <c r="N496" s="26"/>
    </row>
    <row r="497" spans="1:18" ht="25.5" x14ac:dyDescent="0.2">
      <c r="A497" s="482">
        <v>2</v>
      </c>
      <c r="B497" s="482" t="s">
        <v>1227</v>
      </c>
      <c r="C497" s="483">
        <v>153458</v>
      </c>
      <c r="D497" s="483">
        <v>66498.12</v>
      </c>
      <c r="E497" s="612">
        <f t="shared" si="29"/>
        <v>86959.88</v>
      </c>
      <c r="F497" s="576">
        <f t="shared" ref="F497:F499" si="35">D497*100/C497</f>
        <v>43.333107430046006</v>
      </c>
      <c r="G497" s="488">
        <v>42345</v>
      </c>
      <c r="H497" s="314"/>
      <c r="I497" s="310"/>
      <c r="J497" s="167"/>
      <c r="K497" s="168" t="s">
        <v>1531</v>
      </c>
      <c r="L497" s="314" t="s">
        <v>233</v>
      </c>
      <c r="M497" s="32"/>
      <c r="N497" s="26"/>
    </row>
    <row r="498" spans="1:18" ht="25.5" x14ac:dyDescent="0.2">
      <c r="A498" s="493">
        <v>3</v>
      </c>
      <c r="B498" s="482" t="s">
        <v>1228</v>
      </c>
      <c r="C498" s="483">
        <v>200000</v>
      </c>
      <c r="D498" s="483">
        <v>200000</v>
      </c>
      <c r="E498" s="612">
        <f t="shared" si="29"/>
        <v>0</v>
      </c>
      <c r="F498" s="576">
        <f t="shared" si="35"/>
        <v>100</v>
      </c>
      <c r="G498" s="488">
        <v>41082</v>
      </c>
      <c r="H498" s="314"/>
      <c r="I498" s="310"/>
      <c r="J498" s="167"/>
      <c r="K498" s="168" t="s">
        <v>1531</v>
      </c>
      <c r="L498" s="314" t="s">
        <v>233</v>
      </c>
      <c r="M498" s="32"/>
      <c r="N498" s="26"/>
      <c r="O498" s="3"/>
      <c r="P498" s="3"/>
      <c r="Q498" s="3"/>
      <c r="R498" s="3"/>
    </row>
    <row r="499" spans="1:18" ht="26.25" thickBot="1" x14ac:dyDescent="0.25">
      <c r="A499" s="591">
        <v>4</v>
      </c>
      <c r="B499" s="591" t="s">
        <v>1229</v>
      </c>
      <c r="C499" s="484">
        <v>52300</v>
      </c>
      <c r="D499" s="484">
        <v>52300</v>
      </c>
      <c r="E499" s="613">
        <f t="shared" si="29"/>
        <v>0</v>
      </c>
      <c r="F499" s="576">
        <f t="shared" si="35"/>
        <v>100</v>
      </c>
      <c r="G499" s="488">
        <v>41247</v>
      </c>
      <c r="H499" s="314"/>
      <c r="I499" s="310"/>
      <c r="J499" s="167"/>
      <c r="K499" s="168" t="s">
        <v>1531</v>
      </c>
      <c r="L499" s="314" t="s">
        <v>233</v>
      </c>
      <c r="M499" s="32"/>
      <c r="N499" s="26"/>
      <c r="O499" s="3"/>
      <c r="P499" s="3"/>
      <c r="Q499" s="3"/>
      <c r="R499" s="3"/>
    </row>
    <row r="500" spans="1:18" ht="25.5" customHeight="1" thickBot="1" x14ac:dyDescent="0.25">
      <c r="A500" s="373"/>
      <c r="B500" s="374" t="s">
        <v>1798</v>
      </c>
      <c r="C500" s="178">
        <f>SUM(C496:C499)</f>
        <v>557668</v>
      </c>
      <c r="D500" s="178">
        <f>SUM(D496:D499)</f>
        <v>445389.72</v>
      </c>
      <c r="E500" s="635">
        <f>C500-D500</f>
        <v>112278.28000000003</v>
      </c>
      <c r="F500" s="377"/>
      <c r="G500" s="305"/>
      <c r="H500" s="358"/>
      <c r="I500" s="369"/>
      <c r="J500" s="179"/>
      <c r="K500" s="321"/>
      <c r="L500" s="314" t="s">
        <v>805</v>
      </c>
      <c r="M500" s="32"/>
      <c r="N500" s="26"/>
      <c r="O500" s="3"/>
      <c r="P500" s="3"/>
      <c r="Q500" s="3"/>
      <c r="R500" s="3"/>
    </row>
    <row r="501" spans="1:18" ht="23.25" customHeight="1" thickBot="1" x14ac:dyDescent="0.35">
      <c r="A501" s="1004" t="s">
        <v>1812</v>
      </c>
      <c r="B501" s="1005"/>
      <c r="C501" s="1005"/>
      <c r="D501" s="1005"/>
      <c r="E501" s="1005"/>
      <c r="F501" s="1005"/>
      <c r="G501" s="1005"/>
      <c r="H501" s="1005"/>
      <c r="I501" s="1005"/>
      <c r="J501" s="1005"/>
      <c r="K501" s="1005"/>
      <c r="L501" s="1006"/>
      <c r="M501" s="32"/>
      <c r="N501" s="26"/>
      <c r="O501" s="3"/>
      <c r="P501" s="3"/>
      <c r="Q501" s="3"/>
      <c r="R501" s="3"/>
    </row>
    <row r="502" spans="1:18" ht="27.75" customHeight="1" x14ac:dyDescent="0.2">
      <c r="A502" s="492">
        <v>1</v>
      </c>
      <c r="B502" s="482" t="s">
        <v>1230</v>
      </c>
      <c r="C502" s="483">
        <v>55290</v>
      </c>
      <c r="D502" s="483">
        <v>55290</v>
      </c>
      <c r="E502" s="510">
        <f t="shared" si="29"/>
        <v>0</v>
      </c>
      <c r="F502" s="576">
        <f t="shared" ref="F502" si="36">D502*100/C502</f>
        <v>100</v>
      </c>
      <c r="G502" s="488">
        <v>40336</v>
      </c>
      <c r="H502" s="486"/>
      <c r="I502" s="489"/>
      <c r="J502" s="167"/>
      <c r="K502" s="168" t="s">
        <v>1532</v>
      </c>
      <c r="L502" s="314" t="s">
        <v>233</v>
      </c>
      <c r="M502" s="32"/>
      <c r="N502" s="26"/>
      <c r="O502" s="3"/>
      <c r="P502" s="3"/>
      <c r="Q502" s="3"/>
      <c r="R502" s="3"/>
    </row>
    <row r="503" spans="1:18" ht="26.25" thickBot="1" x14ac:dyDescent="0.25">
      <c r="A503" s="717">
        <v>2</v>
      </c>
      <c r="B503" s="700" t="s">
        <v>1944</v>
      </c>
      <c r="C503" s="701">
        <v>91500</v>
      </c>
      <c r="D503" s="701">
        <v>91500</v>
      </c>
      <c r="E503" s="718">
        <v>0</v>
      </c>
      <c r="F503" s="701">
        <v>100</v>
      </c>
      <c r="G503" s="704">
        <v>44483</v>
      </c>
      <c r="H503" s="705"/>
      <c r="I503" s="706"/>
      <c r="J503" s="303"/>
      <c r="K503" s="324" t="s">
        <v>1532</v>
      </c>
      <c r="L503" s="364" t="s">
        <v>233</v>
      </c>
      <c r="M503" s="32"/>
      <c r="N503" s="26"/>
      <c r="O503" s="3"/>
      <c r="P503" s="3"/>
      <c r="Q503" s="3"/>
      <c r="R503" s="3"/>
    </row>
    <row r="504" spans="1:18" ht="24.75" customHeight="1" thickBot="1" x14ac:dyDescent="0.25">
      <c r="A504" s="366"/>
      <c r="B504" s="351" t="s">
        <v>1798</v>
      </c>
      <c r="C504" s="367">
        <f>SUM(C502:C503)</f>
        <v>146790</v>
      </c>
      <c r="D504" s="367">
        <f>SUM(D502:D503)</f>
        <v>146790</v>
      </c>
      <c r="E504" s="433">
        <f>C504-D504</f>
        <v>0</v>
      </c>
      <c r="F504" s="368"/>
      <c r="G504" s="305"/>
      <c r="H504" s="358"/>
      <c r="I504" s="369"/>
      <c r="J504" s="179"/>
      <c r="K504" s="321"/>
      <c r="L504" s="375"/>
      <c r="M504" s="32"/>
      <c r="N504" s="26"/>
      <c r="O504" s="3"/>
      <c r="P504" s="3"/>
      <c r="Q504" s="3"/>
      <c r="R504" s="3"/>
    </row>
    <row r="505" spans="1:18" ht="34.5" customHeight="1" thickBot="1" x14ac:dyDescent="0.35">
      <c r="A505" s="1016" t="s">
        <v>1092</v>
      </c>
      <c r="B505" s="1013"/>
      <c r="C505" s="1013"/>
      <c r="D505" s="1013"/>
      <c r="E505" s="1013"/>
      <c r="F505" s="1013"/>
      <c r="G505" s="1013"/>
      <c r="H505" s="1013"/>
      <c r="I505" s="1013"/>
      <c r="J505" s="1013"/>
      <c r="K505" s="1013"/>
      <c r="L505" s="1014"/>
      <c r="M505" s="32"/>
      <c r="N505" s="26"/>
      <c r="O505" s="3"/>
      <c r="P505" s="3"/>
      <c r="Q505" s="3"/>
      <c r="R505" s="3"/>
    </row>
    <row r="506" spans="1:18" ht="25.5" x14ac:dyDescent="0.2">
      <c r="A506" s="877">
        <v>1</v>
      </c>
      <c r="B506" s="719" t="s">
        <v>1089</v>
      </c>
      <c r="C506" s="560">
        <v>1715000</v>
      </c>
      <c r="D506" s="560">
        <v>1457749.83</v>
      </c>
      <c r="E506" s="611">
        <v>257250.17</v>
      </c>
      <c r="F506" s="576">
        <f>D506*100/C506</f>
        <v>84.999990087463559</v>
      </c>
      <c r="G506" s="630">
        <v>43180</v>
      </c>
      <c r="H506" s="720"/>
      <c r="I506" s="378"/>
      <c r="J506" s="353"/>
      <c r="K506" s="354" t="s">
        <v>1092</v>
      </c>
      <c r="L506" s="308" t="s">
        <v>233</v>
      </c>
      <c r="M506" s="32"/>
      <c r="N506" s="26"/>
      <c r="O506" s="3"/>
      <c r="P506" s="3"/>
      <c r="Q506" s="3"/>
      <c r="R506" s="3"/>
    </row>
    <row r="507" spans="1:18" ht="25.5" x14ac:dyDescent="0.2">
      <c r="A507" s="554">
        <v>2</v>
      </c>
      <c r="B507" s="482" t="s">
        <v>950</v>
      </c>
      <c r="C507" s="483">
        <v>54200</v>
      </c>
      <c r="D507" s="483">
        <v>54200</v>
      </c>
      <c r="E507" s="612">
        <f t="shared" si="29"/>
        <v>0</v>
      </c>
      <c r="F507" s="576">
        <f t="shared" ref="F507:F517" si="37">D507*100/C507</f>
        <v>100</v>
      </c>
      <c r="G507" s="629">
        <v>41814</v>
      </c>
      <c r="H507" s="486"/>
      <c r="I507" s="310"/>
      <c r="J507" s="167"/>
      <c r="K507" s="168" t="s">
        <v>1092</v>
      </c>
      <c r="L507" s="314" t="s">
        <v>233</v>
      </c>
      <c r="M507" s="32"/>
      <c r="N507" s="26"/>
      <c r="O507" s="3"/>
      <c r="P507" s="3"/>
      <c r="Q507" s="3"/>
      <c r="R507" s="3"/>
    </row>
    <row r="508" spans="1:18" ht="25.5" x14ac:dyDescent="0.2">
      <c r="A508" s="482">
        <v>3</v>
      </c>
      <c r="B508" s="482" t="s">
        <v>1231</v>
      </c>
      <c r="C508" s="483">
        <v>126624</v>
      </c>
      <c r="D508" s="483">
        <v>122101.83</v>
      </c>
      <c r="E508" s="612">
        <f t="shared" ref="E508:E537" si="38">C508-D508</f>
        <v>4522.1699999999983</v>
      </c>
      <c r="F508" s="576">
        <f t="shared" si="37"/>
        <v>96.428662812736917</v>
      </c>
      <c r="G508" s="629">
        <v>41701</v>
      </c>
      <c r="H508" s="486"/>
      <c r="I508" s="310"/>
      <c r="J508" s="167"/>
      <c r="K508" s="168" t="s">
        <v>1092</v>
      </c>
      <c r="L508" s="308" t="s">
        <v>233</v>
      </c>
      <c r="M508" s="32"/>
      <c r="N508" s="26"/>
      <c r="O508" s="3"/>
      <c r="P508" s="3"/>
      <c r="Q508" s="3"/>
      <c r="R508" s="3"/>
    </row>
    <row r="509" spans="1:18" ht="25.5" x14ac:dyDescent="0.2">
      <c r="A509" s="554">
        <v>4</v>
      </c>
      <c r="B509" s="482" t="s">
        <v>1232</v>
      </c>
      <c r="C509" s="483">
        <v>260727.8</v>
      </c>
      <c r="D509" s="483">
        <v>260727.8</v>
      </c>
      <c r="E509" s="612">
        <f t="shared" si="38"/>
        <v>0</v>
      </c>
      <c r="F509" s="576">
        <f t="shared" si="37"/>
        <v>100</v>
      </c>
      <c r="G509" s="629">
        <v>41570</v>
      </c>
      <c r="H509" s="486"/>
      <c r="I509" s="310"/>
      <c r="J509" s="167"/>
      <c r="K509" s="168" t="s">
        <v>1092</v>
      </c>
      <c r="L509" s="314" t="s">
        <v>233</v>
      </c>
      <c r="M509" s="32"/>
      <c r="N509" s="26"/>
      <c r="O509" s="3"/>
      <c r="P509" s="3"/>
      <c r="Q509" s="3"/>
      <c r="R509" s="3"/>
    </row>
    <row r="510" spans="1:18" ht="25.5" x14ac:dyDescent="0.2">
      <c r="A510" s="721">
        <v>5</v>
      </c>
      <c r="B510" s="482" t="s">
        <v>1233</v>
      </c>
      <c r="C510" s="483">
        <v>103142.5</v>
      </c>
      <c r="D510" s="483">
        <v>103142.5</v>
      </c>
      <c r="E510" s="612">
        <f t="shared" si="38"/>
        <v>0</v>
      </c>
      <c r="F510" s="576">
        <f t="shared" si="37"/>
        <v>100</v>
      </c>
      <c r="G510" s="629">
        <v>41570</v>
      </c>
      <c r="H510" s="486"/>
      <c r="I510" s="310"/>
      <c r="J510" s="167"/>
      <c r="K510" s="168" t="s">
        <v>1092</v>
      </c>
      <c r="L510" s="314" t="s">
        <v>233</v>
      </c>
      <c r="M510" s="32"/>
      <c r="N510" s="26"/>
      <c r="O510" s="3"/>
      <c r="P510" s="3"/>
      <c r="Q510" s="3"/>
      <c r="R510" s="3"/>
    </row>
    <row r="511" spans="1:18" ht="25.5" x14ac:dyDescent="0.2">
      <c r="A511" s="877">
        <v>6</v>
      </c>
      <c r="B511" s="722" t="s">
        <v>1234</v>
      </c>
      <c r="C511" s="483">
        <v>87700</v>
      </c>
      <c r="D511" s="483">
        <v>87700</v>
      </c>
      <c r="E511" s="612">
        <f t="shared" si="38"/>
        <v>0</v>
      </c>
      <c r="F511" s="576">
        <f t="shared" si="37"/>
        <v>100</v>
      </c>
      <c r="G511" s="629">
        <v>40438</v>
      </c>
      <c r="H511" s="486"/>
      <c r="I511" s="310"/>
      <c r="J511" s="167"/>
      <c r="K511" s="168" t="s">
        <v>1092</v>
      </c>
      <c r="L511" s="314" t="s">
        <v>233</v>
      </c>
      <c r="M511" s="32"/>
      <c r="N511" s="26"/>
      <c r="O511" s="3"/>
      <c r="P511" s="3"/>
      <c r="Q511" s="3"/>
      <c r="R511" s="3"/>
    </row>
    <row r="512" spans="1:18" ht="25.5" x14ac:dyDescent="0.2">
      <c r="A512" s="554">
        <v>7</v>
      </c>
      <c r="B512" s="495" t="s">
        <v>1235</v>
      </c>
      <c r="C512" s="483">
        <v>400000</v>
      </c>
      <c r="D512" s="483">
        <v>53333.279999999999</v>
      </c>
      <c r="E512" s="612">
        <f t="shared" si="38"/>
        <v>346666.72</v>
      </c>
      <c r="F512" s="576">
        <f t="shared" si="37"/>
        <v>13.333320000000001</v>
      </c>
      <c r="G512" s="629">
        <v>43703</v>
      </c>
      <c r="H512" s="495"/>
      <c r="I512" s="169"/>
      <c r="J512" s="167"/>
      <c r="K512" s="168" t="s">
        <v>1092</v>
      </c>
      <c r="L512" s="314" t="s">
        <v>233</v>
      </c>
      <c r="M512" s="32"/>
      <c r="N512" s="26"/>
      <c r="O512" s="3"/>
      <c r="P512" s="3"/>
      <c r="Q512" s="3"/>
      <c r="R512" s="3"/>
    </row>
    <row r="513" spans="1:18" ht="25.5" x14ac:dyDescent="0.2">
      <c r="A513" s="482">
        <v>8</v>
      </c>
      <c r="B513" s="495" t="s">
        <v>1235</v>
      </c>
      <c r="C513" s="483">
        <v>417149</v>
      </c>
      <c r="D513" s="483">
        <v>48667.360000000001</v>
      </c>
      <c r="E513" s="612">
        <f t="shared" si="38"/>
        <v>368481.64</v>
      </c>
      <c r="F513" s="576">
        <f t="shared" si="37"/>
        <v>11.66666107314173</v>
      </c>
      <c r="G513" s="629">
        <v>43741</v>
      </c>
      <c r="H513" s="495"/>
      <c r="I513" s="169"/>
      <c r="J513" s="167"/>
      <c r="K513" s="168" t="s">
        <v>1092</v>
      </c>
      <c r="L513" s="314" t="s">
        <v>233</v>
      </c>
      <c r="M513" s="30"/>
      <c r="N513" s="26"/>
      <c r="O513" s="3"/>
      <c r="P513" s="3"/>
      <c r="Q513" s="3"/>
      <c r="R513" s="3"/>
    </row>
    <row r="514" spans="1:18" ht="25.5" x14ac:dyDescent="0.2">
      <c r="A514" s="554">
        <v>9</v>
      </c>
      <c r="B514" s="495" t="s">
        <v>1222</v>
      </c>
      <c r="C514" s="483">
        <v>99749</v>
      </c>
      <c r="D514" s="483">
        <v>99749</v>
      </c>
      <c r="E514" s="612">
        <f t="shared" si="38"/>
        <v>0</v>
      </c>
      <c r="F514" s="576">
        <f t="shared" si="37"/>
        <v>100</v>
      </c>
      <c r="G514" s="629">
        <v>39814</v>
      </c>
      <c r="H514" s="495"/>
      <c r="I514" s="169"/>
      <c r="J514" s="167"/>
      <c r="K514" s="168" t="s">
        <v>1092</v>
      </c>
      <c r="L514" s="308" t="s">
        <v>233</v>
      </c>
      <c r="M514" s="32"/>
      <c r="N514" s="26"/>
      <c r="O514" s="3"/>
      <c r="P514" s="3"/>
      <c r="Q514" s="3"/>
      <c r="R514" s="3"/>
    </row>
    <row r="515" spans="1:18" ht="25.5" x14ac:dyDescent="0.2">
      <c r="A515" s="721">
        <v>10</v>
      </c>
      <c r="B515" s="495" t="s">
        <v>50</v>
      </c>
      <c r="C515" s="483">
        <v>68000</v>
      </c>
      <c r="D515" s="483">
        <v>68000</v>
      </c>
      <c r="E515" s="612">
        <f t="shared" si="38"/>
        <v>0</v>
      </c>
      <c r="F515" s="576">
        <f t="shared" si="37"/>
        <v>100</v>
      </c>
      <c r="G515" s="629">
        <v>39448</v>
      </c>
      <c r="H515" s="495"/>
      <c r="I515" s="169"/>
      <c r="J515" s="167"/>
      <c r="K515" s="168" t="s">
        <v>1092</v>
      </c>
      <c r="L515" s="314" t="s">
        <v>233</v>
      </c>
      <c r="M515" s="32"/>
      <c r="N515" s="26"/>
      <c r="O515" s="3"/>
      <c r="P515" s="3"/>
      <c r="Q515" s="3"/>
      <c r="R515" s="3"/>
    </row>
    <row r="516" spans="1:18" ht="25.5" x14ac:dyDescent="0.2">
      <c r="A516" s="877">
        <v>11</v>
      </c>
      <c r="B516" s="723" t="s">
        <v>1236</v>
      </c>
      <c r="C516" s="483">
        <v>74767</v>
      </c>
      <c r="D516" s="483">
        <v>74767</v>
      </c>
      <c r="E516" s="612">
        <f t="shared" si="38"/>
        <v>0</v>
      </c>
      <c r="F516" s="576">
        <f t="shared" si="37"/>
        <v>100</v>
      </c>
      <c r="G516" s="629">
        <v>41624</v>
      </c>
      <c r="H516" s="495"/>
      <c r="I516" s="169"/>
      <c r="J516" s="167"/>
      <c r="K516" s="168" t="s">
        <v>1092</v>
      </c>
      <c r="L516" s="314" t="s">
        <v>233</v>
      </c>
      <c r="M516" s="32"/>
      <c r="N516" s="26"/>
      <c r="O516" s="3"/>
      <c r="P516" s="3"/>
      <c r="Q516" s="3"/>
      <c r="R516" s="3"/>
    </row>
    <row r="517" spans="1:18" ht="25.5" x14ac:dyDescent="0.2">
      <c r="A517" s="554">
        <v>12</v>
      </c>
      <c r="B517" s="495" t="s">
        <v>1237</v>
      </c>
      <c r="C517" s="483">
        <v>60929</v>
      </c>
      <c r="D517" s="483">
        <v>60929</v>
      </c>
      <c r="E517" s="612">
        <f t="shared" si="38"/>
        <v>0</v>
      </c>
      <c r="F517" s="576">
        <f t="shared" si="37"/>
        <v>100</v>
      </c>
      <c r="G517" s="629">
        <v>41624</v>
      </c>
      <c r="H517" s="495"/>
      <c r="I517" s="169"/>
      <c r="J517" s="167"/>
      <c r="K517" s="168" t="s">
        <v>1092</v>
      </c>
      <c r="L517" s="314" t="s">
        <v>233</v>
      </c>
      <c r="M517" s="25"/>
      <c r="N517" s="25"/>
      <c r="R517" s="3"/>
    </row>
    <row r="518" spans="1:18" ht="24.75" customHeight="1" x14ac:dyDescent="0.2">
      <c r="A518" s="482">
        <v>13</v>
      </c>
      <c r="B518" s="724" t="s">
        <v>1940</v>
      </c>
      <c r="C518" s="701">
        <v>56058.75</v>
      </c>
      <c r="D518" s="701">
        <v>56058.75</v>
      </c>
      <c r="E518" s="725">
        <v>0</v>
      </c>
      <c r="F518" s="703">
        <v>100</v>
      </c>
      <c r="G518" s="726">
        <v>44239</v>
      </c>
      <c r="H518" s="727"/>
      <c r="I518" s="301"/>
      <c r="J518" s="303"/>
      <c r="K518" s="324" t="s">
        <v>1092</v>
      </c>
      <c r="L518" s="364" t="s">
        <v>233</v>
      </c>
      <c r="M518" s="25"/>
      <c r="N518" s="25"/>
      <c r="R518" s="3"/>
    </row>
    <row r="519" spans="1:18" ht="25.5" x14ac:dyDescent="0.2">
      <c r="A519" s="554">
        <v>14</v>
      </c>
      <c r="B519" s="480" t="s">
        <v>1939</v>
      </c>
      <c r="C519" s="481">
        <v>58548</v>
      </c>
      <c r="D519" s="481">
        <v>58548</v>
      </c>
      <c r="E519" s="728">
        <v>0</v>
      </c>
      <c r="F519" s="701">
        <v>100</v>
      </c>
      <c r="G519" s="726">
        <v>44239</v>
      </c>
      <c r="H519" s="727"/>
      <c r="I519" s="301"/>
      <c r="J519" s="303"/>
      <c r="K519" s="324" t="s">
        <v>1092</v>
      </c>
      <c r="L519" s="364" t="s">
        <v>233</v>
      </c>
      <c r="M519" s="25"/>
      <c r="N519" s="25"/>
      <c r="R519" s="3"/>
    </row>
    <row r="520" spans="1:18" ht="25.5" x14ac:dyDescent="0.2">
      <c r="A520" s="721">
        <v>15</v>
      </c>
      <c r="B520" s="724" t="s">
        <v>1941</v>
      </c>
      <c r="C520" s="701">
        <v>50243.31</v>
      </c>
      <c r="D520" s="701">
        <v>50243.31</v>
      </c>
      <c r="E520" s="725">
        <v>0</v>
      </c>
      <c r="F520" s="703">
        <v>100</v>
      </c>
      <c r="G520" s="726">
        <v>44239</v>
      </c>
      <c r="H520" s="727"/>
      <c r="I520" s="301"/>
      <c r="J520" s="303"/>
      <c r="K520" s="324" t="s">
        <v>1092</v>
      </c>
      <c r="L520" s="364" t="s">
        <v>233</v>
      </c>
      <c r="M520" s="25"/>
      <c r="N520" s="25"/>
      <c r="R520" s="3"/>
    </row>
    <row r="521" spans="1:18" ht="38.25" x14ac:dyDescent="0.2">
      <c r="A521" s="877">
        <v>16</v>
      </c>
      <c r="B521" s="480" t="s">
        <v>2024</v>
      </c>
      <c r="C521" s="481">
        <v>83726.350000000006</v>
      </c>
      <c r="D521" s="481">
        <v>83726.350000000006</v>
      </c>
      <c r="E521" s="728">
        <v>0</v>
      </c>
      <c r="F521" s="659">
        <v>100</v>
      </c>
      <c r="G521" s="729">
        <v>44239</v>
      </c>
      <c r="H521" s="730"/>
      <c r="I521" s="547"/>
      <c r="J521" s="548"/>
      <c r="K521" s="324" t="s">
        <v>1092</v>
      </c>
      <c r="L521" s="364" t="s">
        <v>233</v>
      </c>
      <c r="M521" s="25"/>
      <c r="N521" s="25"/>
      <c r="R521" s="3"/>
    </row>
    <row r="522" spans="1:18" ht="25.5" x14ac:dyDescent="0.2">
      <c r="A522" s="554">
        <v>17</v>
      </c>
      <c r="B522" s="731" t="s">
        <v>43</v>
      </c>
      <c r="C522" s="606">
        <v>70681.350000000006</v>
      </c>
      <c r="D522" s="606">
        <v>70681.350000000006</v>
      </c>
      <c r="E522" s="732">
        <v>0</v>
      </c>
      <c r="F522" s="733">
        <v>100</v>
      </c>
      <c r="G522" s="726">
        <v>44239</v>
      </c>
      <c r="H522" s="727"/>
      <c r="I522" s="301"/>
      <c r="J522" s="303"/>
      <c r="K522" s="324" t="s">
        <v>1092</v>
      </c>
      <c r="L522" s="364" t="s">
        <v>233</v>
      </c>
      <c r="M522" s="25"/>
      <c r="N522" s="25"/>
      <c r="R522" s="3"/>
    </row>
    <row r="523" spans="1:18" ht="31.5" customHeight="1" thickBot="1" x14ac:dyDescent="0.25">
      <c r="A523" s="392"/>
      <c r="B523" s="393" t="s">
        <v>1798</v>
      </c>
      <c r="C523" s="385">
        <f>SUM(C506:C522)</f>
        <v>3787246.06</v>
      </c>
      <c r="D523" s="385">
        <f>SUM(D506:D522)</f>
        <v>2810325.3600000003</v>
      </c>
      <c r="E523" s="640">
        <f>C523-D523</f>
        <v>976920.69999999972</v>
      </c>
      <c r="F523" s="368"/>
      <c r="G523" s="379"/>
      <c r="H523" s="299"/>
      <c r="I523" s="299"/>
      <c r="J523" s="179"/>
      <c r="K523" s="321"/>
      <c r="L523" s="322"/>
      <c r="M523" s="25"/>
      <c r="N523" s="25"/>
      <c r="R523" s="3"/>
    </row>
    <row r="524" spans="1:18" ht="15" thickBot="1" x14ac:dyDescent="0.35">
      <c r="A524" s="1004" t="s">
        <v>1100</v>
      </c>
      <c r="B524" s="1005"/>
      <c r="C524" s="1005"/>
      <c r="D524" s="1005"/>
      <c r="E524" s="1005"/>
      <c r="F524" s="1005"/>
      <c r="G524" s="1005"/>
      <c r="H524" s="1005"/>
      <c r="I524" s="1005"/>
      <c r="J524" s="1005"/>
      <c r="K524" s="1005"/>
      <c r="L524" s="1006"/>
      <c r="M524" s="25"/>
      <c r="N524" s="25"/>
      <c r="R524" s="3"/>
    </row>
    <row r="525" spans="1:18" ht="25.5" x14ac:dyDescent="0.2">
      <c r="A525" s="554">
        <v>1</v>
      </c>
      <c r="B525" s="734" t="s">
        <v>2092</v>
      </c>
      <c r="C525" s="735">
        <v>696900</v>
      </c>
      <c r="D525" s="735">
        <v>696900</v>
      </c>
      <c r="E525" s="611">
        <f>C525-D525</f>
        <v>0</v>
      </c>
      <c r="F525" s="576">
        <f>D525*100/C525</f>
        <v>100</v>
      </c>
      <c r="G525" s="736" t="s">
        <v>431</v>
      </c>
      <c r="H525" s="737"/>
      <c r="I525" s="738"/>
      <c r="J525" s="739"/>
      <c r="K525" s="740" t="s">
        <v>1100</v>
      </c>
      <c r="L525" s="556" t="s">
        <v>233</v>
      </c>
      <c r="M525" s="25"/>
      <c r="N525" s="25"/>
      <c r="R525" s="3"/>
    </row>
    <row r="526" spans="1:18" ht="25.5" x14ac:dyDescent="0.2">
      <c r="A526" s="482">
        <v>2</v>
      </c>
      <c r="B526" s="741" t="s">
        <v>1098</v>
      </c>
      <c r="C526" s="742">
        <v>2260000</v>
      </c>
      <c r="D526" s="742">
        <v>860952.32</v>
      </c>
      <c r="E526" s="612">
        <f t="shared" ref="E526" si="39">C526-D526</f>
        <v>1399047.6800000002</v>
      </c>
      <c r="F526" s="576">
        <f t="shared" ref="F526:F547" si="40">D526*100/C526</f>
        <v>38.095235398230088</v>
      </c>
      <c r="G526" s="743">
        <v>43206</v>
      </c>
      <c r="H526" s="744"/>
      <c r="I526" s="745"/>
      <c r="J526" s="746"/>
      <c r="K526" s="747" t="s">
        <v>1100</v>
      </c>
      <c r="L526" s="490" t="s">
        <v>233</v>
      </c>
      <c r="M526" s="25"/>
      <c r="N526" s="25"/>
      <c r="R526" s="3"/>
    </row>
    <row r="527" spans="1:18" ht="25.5" x14ac:dyDescent="0.2">
      <c r="A527" s="482">
        <v>3</v>
      </c>
      <c r="B527" s="741" t="s">
        <v>1099</v>
      </c>
      <c r="C527" s="742">
        <v>130950</v>
      </c>
      <c r="D527" s="742">
        <v>130950</v>
      </c>
      <c r="E527" s="612">
        <v>0</v>
      </c>
      <c r="F527" s="576">
        <f t="shared" si="40"/>
        <v>100</v>
      </c>
      <c r="G527" s="743">
        <v>30317</v>
      </c>
      <c r="H527" s="744"/>
      <c r="I527" s="745"/>
      <c r="J527" s="746"/>
      <c r="K527" s="747" t="s">
        <v>1100</v>
      </c>
      <c r="L527" s="490" t="s">
        <v>233</v>
      </c>
      <c r="M527" s="25"/>
      <c r="N527" s="25"/>
      <c r="R527" s="3"/>
    </row>
    <row r="528" spans="1:18" ht="25.5" x14ac:dyDescent="0.2">
      <c r="A528" s="482">
        <v>4</v>
      </c>
      <c r="B528" s="741" t="s">
        <v>432</v>
      </c>
      <c r="C528" s="742">
        <v>215000</v>
      </c>
      <c r="D528" s="742">
        <v>215000</v>
      </c>
      <c r="E528" s="612">
        <f t="shared" ref="E528" si="41">C528-D528</f>
        <v>0</v>
      </c>
      <c r="F528" s="576">
        <f t="shared" si="40"/>
        <v>100</v>
      </c>
      <c r="G528" s="748" t="s">
        <v>433</v>
      </c>
      <c r="H528" s="744"/>
      <c r="I528" s="745"/>
      <c r="J528" s="746"/>
      <c r="K528" s="747" t="s">
        <v>1100</v>
      </c>
      <c r="L528" s="490" t="s">
        <v>233</v>
      </c>
      <c r="M528" s="25"/>
      <c r="N528" s="25"/>
      <c r="R528" s="3"/>
    </row>
    <row r="529" spans="1:18" ht="24" customHeight="1" x14ac:dyDescent="0.2">
      <c r="A529" s="492">
        <v>5</v>
      </c>
      <c r="B529" s="495" t="s">
        <v>950</v>
      </c>
      <c r="C529" s="483">
        <v>54200</v>
      </c>
      <c r="D529" s="483">
        <v>54200</v>
      </c>
      <c r="E529" s="612">
        <f t="shared" si="38"/>
        <v>0</v>
      </c>
      <c r="F529" s="576">
        <f t="shared" si="40"/>
        <v>100</v>
      </c>
      <c r="G529" s="488">
        <v>41814</v>
      </c>
      <c r="H529" s="495"/>
      <c r="I529" s="495"/>
      <c r="J529" s="490"/>
      <c r="K529" s="749" t="s">
        <v>1100</v>
      </c>
      <c r="L529" s="556" t="s">
        <v>233</v>
      </c>
      <c r="M529" s="25"/>
      <c r="N529" s="25"/>
      <c r="R529" s="3"/>
    </row>
    <row r="530" spans="1:18" ht="25.5" x14ac:dyDescent="0.2">
      <c r="A530" s="554">
        <v>6</v>
      </c>
      <c r="B530" s="495" t="s">
        <v>1238</v>
      </c>
      <c r="C530" s="483">
        <v>200000</v>
      </c>
      <c r="D530" s="483">
        <v>81666.83</v>
      </c>
      <c r="E530" s="612">
        <f t="shared" si="38"/>
        <v>118333.17</v>
      </c>
      <c r="F530" s="576">
        <f t="shared" si="40"/>
        <v>40.833415000000002</v>
      </c>
      <c r="G530" s="488">
        <v>42695</v>
      </c>
      <c r="H530" s="495"/>
      <c r="I530" s="495"/>
      <c r="J530" s="490"/>
      <c r="K530" s="749" t="s">
        <v>1100</v>
      </c>
      <c r="L530" s="490" t="s">
        <v>233</v>
      </c>
      <c r="M530" s="25"/>
      <c r="N530" s="25"/>
      <c r="R530" s="3"/>
    </row>
    <row r="531" spans="1:18" ht="38.25" x14ac:dyDescent="0.2">
      <c r="A531" s="482">
        <v>7</v>
      </c>
      <c r="B531" s="495" t="s">
        <v>1239</v>
      </c>
      <c r="C531" s="483">
        <v>273000</v>
      </c>
      <c r="D531" s="483">
        <v>111475</v>
      </c>
      <c r="E531" s="612">
        <f t="shared" si="38"/>
        <v>161525</v>
      </c>
      <c r="F531" s="576">
        <f t="shared" si="40"/>
        <v>40.833333333333336</v>
      </c>
      <c r="G531" s="488">
        <v>42683</v>
      </c>
      <c r="H531" s="495"/>
      <c r="I531" s="495"/>
      <c r="J531" s="490"/>
      <c r="K531" s="749" t="s">
        <v>1100</v>
      </c>
      <c r="L531" s="490" t="s">
        <v>233</v>
      </c>
      <c r="M531" s="25"/>
      <c r="N531" s="25"/>
      <c r="R531" s="3"/>
    </row>
    <row r="532" spans="1:18" ht="38.25" x14ac:dyDescent="0.2">
      <c r="A532" s="482">
        <v>8</v>
      </c>
      <c r="B532" s="495" t="s">
        <v>1240</v>
      </c>
      <c r="C532" s="483">
        <v>327000</v>
      </c>
      <c r="D532" s="483">
        <v>163500.12</v>
      </c>
      <c r="E532" s="612">
        <f t="shared" ref="E532" si="42">C532-D532</f>
        <v>163499.88</v>
      </c>
      <c r="F532" s="576">
        <f t="shared" si="40"/>
        <v>50.000036697247708</v>
      </c>
      <c r="G532" s="488">
        <v>42899</v>
      </c>
      <c r="H532" s="495"/>
      <c r="I532" s="495"/>
      <c r="J532" s="490"/>
      <c r="K532" s="749" t="s">
        <v>1100</v>
      </c>
      <c r="L532" s="490" t="s">
        <v>233</v>
      </c>
      <c r="M532" s="25"/>
      <c r="N532" s="25"/>
    </row>
    <row r="533" spans="1:18" ht="25.5" x14ac:dyDescent="0.2">
      <c r="A533" s="554">
        <v>9</v>
      </c>
      <c r="B533" s="495" t="s">
        <v>1230</v>
      </c>
      <c r="C533" s="483">
        <v>53320</v>
      </c>
      <c r="D533" s="483">
        <v>53320</v>
      </c>
      <c r="E533" s="612">
        <f t="shared" si="38"/>
        <v>0</v>
      </c>
      <c r="F533" s="576">
        <f t="shared" si="40"/>
        <v>100</v>
      </c>
      <c r="G533" s="488">
        <v>40578</v>
      </c>
      <c r="H533" s="495"/>
      <c r="I533" s="495"/>
      <c r="J533" s="490"/>
      <c r="K533" s="749" t="s">
        <v>1100</v>
      </c>
      <c r="L533" s="556" t="s">
        <v>233</v>
      </c>
      <c r="M533" s="25"/>
      <c r="N533" s="25"/>
    </row>
    <row r="534" spans="1:18" ht="51" x14ac:dyDescent="0.2">
      <c r="A534" s="482">
        <v>10</v>
      </c>
      <c r="B534" s="495" t="s">
        <v>1241</v>
      </c>
      <c r="C534" s="483">
        <v>100000</v>
      </c>
      <c r="D534" s="483">
        <v>100000</v>
      </c>
      <c r="E534" s="612">
        <f t="shared" si="38"/>
        <v>0</v>
      </c>
      <c r="F534" s="576">
        <f t="shared" si="40"/>
        <v>100</v>
      </c>
      <c r="G534" s="488">
        <v>42976</v>
      </c>
      <c r="H534" s="495"/>
      <c r="I534" s="495"/>
      <c r="J534" s="490"/>
      <c r="K534" s="749" t="s">
        <v>1100</v>
      </c>
      <c r="L534" s="490" t="s">
        <v>233</v>
      </c>
    </row>
    <row r="535" spans="1:18" ht="25.5" x14ac:dyDescent="0.2">
      <c r="A535" s="482">
        <v>11</v>
      </c>
      <c r="B535" s="495" t="s">
        <v>1242</v>
      </c>
      <c r="C535" s="483">
        <v>82000.009999999995</v>
      </c>
      <c r="D535" s="483">
        <v>62183.03</v>
      </c>
      <c r="E535" s="612">
        <f t="shared" si="38"/>
        <v>19816.979999999996</v>
      </c>
      <c r="F535" s="576">
        <f t="shared" si="40"/>
        <v>75.832954166712909</v>
      </c>
      <c r="G535" s="488">
        <v>41190</v>
      </c>
      <c r="H535" s="495"/>
      <c r="I535" s="495"/>
      <c r="J535" s="490"/>
      <c r="K535" s="749" t="s">
        <v>1100</v>
      </c>
      <c r="L535" s="490" t="s">
        <v>233</v>
      </c>
    </row>
    <row r="536" spans="1:18" ht="25.5" x14ac:dyDescent="0.2">
      <c r="A536" s="482">
        <v>12</v>
      </c>
      <c r="B536" s="495" t="s">
        <v>951</v>
      </c>
      <c r="C536" s="483">
        <v>92600</v>
      </c>
      <c r="D536" s="483">
        <v>70221.97</v>
      </c>
      <c r="E536" s="612">
        <f t="shared" si="38"/>
        <v>22378.03</v>
      </c>
      <c r="F536" s="576">
        <f t="shared" si="40"/>
        <v>75.833660907127424</v>
      </c>
      <c r="G536" s="488">
        <v>41272</v>
      </c>
      <c r="H536" s="495"/>
      <c r="I536" s="495"/>
      <c r="J536" s="490"/>
      <c r="K536" s="749" t="s">
        <v>1100</v>
      </c>
      <c r="L536" s="490" t="s">
        <v>233</v>
      </c>
    </row>
    <row r="537" spans="1:18" ht="25.5" x14ac:dyDescent="0.2">
      <c r="A537" s="492">
        <v>13</v>
      </c>
      <c r="B537" s="495" t="s">
        <v>1243</v>
      </c>
      <c r="C537" s="483">
        <v>62500</v>
      </c>
      <c r="D537" s="483">
        <v>62500</v>
      </c>
      <c r="E537" s="612">
        <f t="shared" si="38"/>
        <v>0</v>
      </c>
      <c r="F537" s="576">
        <f t="shared" si="40"/>
        <v>100</v>
      </c>
      <c r="G537" s="488">
        <v>39783</v>
      </c>
      <c r="H537" s="495"/>
      <c r="I537" s="495"/>
      <c r="J537" s="490"/>
      <c r="K537" s="749" t="s">
        <v>1100</v>
      </c>
      <c r="L537" s="490" t="s">
        <v>233</v>
      </c>
    </row>
    <row r="538" spans="1:18" ht="25.5" x14ac:dyDescent="0.2">
      <c r="A538" s="554">
        <v>14</v>
      </c>
      <c r="B538" s="495" t="s">
        <v>1243</v>
      </c>
      <c r="C538" s="483">
        <v>62500</v>
      </c>
      <c r="D538" s="483">
        <v>62500</v>
      </c>
      <c r="E538" s="612">
        <f t="shared" ref="E538:E543" si="43">C538-D538</f>
        <v>0</v>
      </c>
      <c r="F538" s="576">
        <f t="shared" si="40"/>
        <v>100</v>
      </c>
      <c r="G538" s="488">
        <v>39783</v>
      </c>
      <c r="H538" s="495"/>
      <c r="I538" s="495"/>
      <c r="J538" s="490"/>
      <c r="K538" s="749" t="s">
        <v>1100</v>
      </c>
      <c r="L538" s="490" t="s">
        <v>233</v>
      </c>
    </row>
    <row r="539" spans="1:18" ht="25.5" x14ac:dyDescent="0.2">
      <c r="A539" s="482">
        <v>15</v>
      </c>
      <c r="B539" s="495" t="s">
        <v>1243</v>
      </c>
      <c r="C539" s="483">
        <v>62500</v>
      </c>
      <c r="D539" s="483">
        <v>62500</v>
      </c>
      <c r="E539" s="612">
        <f t="shared" si="43"/>
        <v>0</v>
      </c>
      <c r="F539" s="576">
        <f t="shared" si="40"/>
        <v>100</v>
      </c>
      <c r="G539" s="488">
        <v>39783</v>
      </c>
      <c r="H539" s="495"/>
      <c r="I539" s="495"/>
      <c r="J539" s="490"/>
      <c r="K539" s="749" t="s">
        <v>1100</v>
      </c>
      <c r="L539" s="556" t="s">
        <v>233</v>
      </c>
    </row>
    <row r="540" spans="1:18" ht="25.5" x14ac:dyDescent="0.2">
      <c r="A540" s="482">
        <v>16</v>
      </c>
      <c r="B540" s="495" t="s">
        <v>1243</v>
      </c>
      <c r="C540" s="483">
        <v>62500</v>
      </c>
      <c r="D540" s="483">
        <v>62500</v>
      </c>
      <c r="E540" s="612">
        <f t="shared" si="43"/>
        <v>0</v>
      </c>
      <c r="F540" s="576">
        <f t="shared" si="40"/>
        <v>100</v>
      </c>
      <c r="G540" s="488">
        <v>39783</v>
      </c>
      <c r="H540" s="495"/>
      <c r="I540" s="495"/>
      <c r="J540" s="490"/>
      <c r="K540" s="749" t="s">
        <v>1100</v>
      </c>
      <c r="L540" s="490" t="s">
        <v>233</v>
      </c>
    </row>
    <row r="541" spans="1:18" ht="25.5" x14ac:dyDescent="0.2">
      <c r="A541" s="482">
        <v>17</v>
      </c>
      <c r="B541" s="495" t="s">
        <v>1243</v>
      </c>
      <c r="C541" s="483">
        <v>62500</v>
      </c>
      <c r="D541" s="483">
        <v>62500</v>
      </c>
      <c r="E541" s="612">
        <f t="shared" si="43"/>
        <v>0</v>
      </c>
      <c r="F541" s="576">
        <f t="shared" si="40"/>
        <v>100</v>
      </c>
      <c r="G541" s="488">
        <v>39783</v>
      </c>
      <c r="H541" s="495"/>
      <c r="I541" s="495"/>
      <c r="J541" s="490"/>
      <c r="K541" s="749" t="s">
        <v>1100</v>
      </c>
      <c r="L541" s="490" t="s">
        <v>233</v>
      </c>
    </row>
    <row r="542" spans="1:18" ht="25.5" x14ac:dyDescent="0.2">
      <c r="A542" s="492">
        <v>18</v>
      </c>
      <c r="B542" s="495" t="s">
        <v>1243</v>
      </c>
      <c r="C542" s="483">
        <v>62500</v>
      </c>
      <c r="D542" s="483">
        <v>62500</v>
      </c>
      <c r="E542" s="612">
        <f t="shared" si="43"/>
        <v>0</v>
      </c>
      <c r="F542" s="576">
        <f t="shared" si="40"/>
        <v>100</v>
      </c>
      <c r="G542" s="488">
        <v>39783</v>
      </c>
      <c r="H542" s="495"/>
      <c r="I542" s="495"/>
      <c r="J542" s="490"/>
      <c r="K542" s="749" t="s">
        <v>1100</v>
      </c>
      <c r="L542" s="490" t="s">
        <v>233</v>
      </c>
    </row>
    <row r="543" spans="1:18" ht="25.5" x14ac:dyDescent="0.2">
      <c r="A543" s="554">
        <v>19</v>
      </c>
      <c r="B543" s="495" t="s">
        <v>1243</v>
      </c>
      <c r="C543" s="483">
        <v>62500</v>
      </c>
      <c r="D543" s="483">
        <v>62500</v>
      </c>
      <c r="E543" s="612">
        <f t="shared" si="43"/>
        <v>0</v>
      </c>
      <c r="F543" s="576">
        <f t="shared" si="40"/>
        <v>100</v>
      </c>
      <c r="G543" s="488">
        <v>39783</v>
      </c>
      <c r="H543" s="495"/>
      <c r="I543" s="495"/>
      <c r="J543" s="490"/>
      <c r="K543" s="749" t="s">
        <v>1100</v>
      </c>
      <c r="L543" s="556" t="s">
        <v>233</v>
      </c>
    </row>
    <row r="544" spans="1:18" ht="25.5" x14ac:dyDescent="0.2">
      <c r="A544" s="482">
        <v>20</v>
      </c>
      <c r="B544" s="495" t="s">
        <v>1244</v>
      </c>
      <c r="C544" s="483">
        <v>66150</v>
      </c>
      <c r="D544" s="483">
        <v>66150</v>
      </c>
      <c r="E544" s="612">
        <f t="shared" ref="E544:E578" si="44">C544-D544</f>
        <v>0</v>
      </c>
      <c r="F544" s="576">
        <f t="shared" si="40"/>
        <v>100</v>
      </c>
      <c r="G544" s="488">
        <v>39783</v>
      </c>
      <c r="H544" s="495"/>
      <c r="I544" s="495"/>
      <c r="J544" s="490"/>
      <c r="K544" s="749" t="s">
        <v>1100</v>
      </c>
      <c r="L544" s="490" t="s">
        <v>233</v>
      </c>
    </row>
    <row r="545" spans="1:12" ht="25.5" x14ac:dyDescent="0.2">
      <c r="A545" s="554">
        <v>21</v>
      </c>
      <c r="B545" s="495" t="s">
        <v>1245</v>
      </c>
      <c r="C545" s="483">
        <v>56707</v>
      </c>
      <c r="D545" s="483">
        <v>56707</v>
      </c>
      <c r="E545" s="612">
        <f t="shared" si="44"/>
        <v>0</v>
      </c>
      <c r="F545" s="576">
        <f t="shared" si="40"/>
        <v>100</v>
      </c>
      <c r="G545" s="488">
        <v>41030</v>
      </c>
      <c r="H545" s="495"/>
      <c r="I545" s="495"/>
      <c r="J545" s="490"/>
      <c r="K545" s="749" t="s">
        <v>1100</v>
      </c>
      <c r="L545" s="556" t="s">
        <v>233</v>
      </c>
    </row>
    <row r="546" spans="1:12" ht="25.5" x14ac:dyDescent="0.2">
      <c r="A546" s="482">
        <v>22</v>
      </c>
      <c r="B546" s="495" t="s">
        <v>1246</v>
      </c>
      <c r="C546" s="483">
        <v>50600</v>
      </c>
      <c r="D546" s="483">
        <v>50600</v>
      </c>
      <c r="E546" s="612">
        <f t="shared" si="44"/>
        <v>0</v>
      </c>
      <c r="F546" s="576">
        <f t="shared" si="40"/>
        <v>100</v>
      </c>
      <c r="G546" s="488">
        <v>40521</v>
      </c>
      <c r="H546" s="495"/>
      <c r="I546" s="495"/>
      <c r="J546" s="490"/>
      <c r="K546" s="749" t="s">
        <v>1100</v>
      </c>
      <c r="L546" s="490" t="s">
        <v>233</v>
      </c>
    </row>
    <row r="547" spans="1:12" ht="25.5" x14ac:dyDescent="0.2">
      <c r="A547" s="482">
        <v>23</v>
      </c>
      <c r="B547" s="495" t="s">
        <v>1247</v>
      </c>
      <c r="C547" s="483">
        <v>52200</v>
      </c>
      <c r="D547" s="483">
        <v>52200</v>
      </c>
      <c r="E547" s="612">
        <f t="shared" si="44"/>
        <v>0</v>
      </c>
      <c r="F547" s="576">
        <f t="shared" si="40"/>
        <v>100</v>
      </c>
      <c r="G547" s="488">
        <v>40312</v>
      </c>
      <c r="H547" s="495"/>
      <c r="I547" s="495"/>
      <c r="J547" s="490"/>
      <c r="K547" s="749" t="s">
        <v>1100</v>
      </c>
      <c r="L547" s="490" t="s">
        <v>233</v>
      </c>
    </row>
    <row r="548" spans="1:12" ht="25.5" x14ac:dyDescent="0.2">
      <c r="A548" s="482">
        <v>24</v>
      </c>
      <c r="B548" s="495" t="s">
        <v>1248</v>
      </c>
      <c r="C548" s="483">
        <v>120000</v>
      </c>
      <c r="D548" s="483">
        <v>23500</v>
      </c>
      <c r="E548" s="612">
        <f t="shared" si="44"/>
        <v>96500</v>
      </c>
      <c r="F548" s="576">
        <v>19.579999999999998</v>
      </c>
      <c r="G548" s="488">
        <v>43311</v>
      </c>
      <c r="H548" s="750"/>
      <c r="I548" s="751"/>
      <c r="J548" s="490"/>
      <c r="K548" s="749" t="s">
        <v>1100</v>
      </c>
      <c r="L548" s="490" t="s">
        <v>233</v>
      </c>
    </row>
    <row r="549" spans="1:12" ht="25.5" x14ac:dyDescent="0.2">
      <c r="A549" s="492">
        <v>25</v>
      </c>
      <c r="B549" s="752" t="s">
        <v>1248</v>
      </c>
      <c r="C549" s="753">
        <v>170000</v>
      </c>
      <c r="D549" s="753">
        <v>33291.51</v>
      </c>
      <c r="E549" s="754">
        <f t="shared" ref="E549" si="45">C549-D549</f>
        <v>136708.49</v>
      </c>
      <c r="F549" s="576">
        <v>19.579999999999998</v>
      </c>
      <c r="G549" s="488">
        <v>43311</v>
      </c>
      <c r="H549" s="750"/>
      <c r="I549" s="751"/>
      <c r="J549" s="490"/>
      <c r="K549" s="749" t="s">
        <v>1100</v>
      </c>
      <c r="L549" s="490" t="s">
        <v>233</v>
      </c>
    </row>
    <row r="550" spans="1:12" ht="51" x14ac:dyDescent="0.2">
      <c r="A550" s="554">
        <v>26</v>
      </c>
      <c r="B550" s="731" t="s">
        <v>2027</v>
      </c>
      <c r="C550" s="606">
        <v>350000</v>
      </c>
      <c r="D550" s="659">
        <v>145833.5</v>
      </c>
      <c r="E550" s="732">
        <v>204166.5</v>
      </c>
      <c r="F550" s="703">
        <v>41.67</v>
      </c>
      <c r="G550" s="755">
        <v>43217</v>
      </c>
      <c r="H550" s="756"/>
      <c r="I550" s="757"/>
      <c r="J550" s="758"/>
      <c r="K550" s="749" t="s">
        <v>1100</v>
      </c>
      <c r="L550" s="490" t="s">
        <v>233</v>
      </c>
    </row>
    <row r="551" spans="1:12" ht="30.75" customHeight="1" thickBot="1" x14ac:dyDescent="0.25">
      <c r="A551" s="392"/>
      <c r="B551" s="637" t="s">
        <v>1798</v>
      </c>
      <c r="C551" s="636">
        <f>SUM(C525:C550)</f>
        <v>5788127.0099999998</v>
      </c>
      <c r="D551" s="638">
        <f>SUM(D525:D550)</f>
        <v>3466151.28</v>
      </c>
      <c r="E551" s="639">
        <f>C551-D551</f>
        <v>2321975.73</v>
      </c>
      <c r="F551" s="550"/>
      <c r="G551" s="760"/>
      <c r="H551" s="761"/>
      <c r="I551" s="762"/>
      <c r="J551" s="763"/>
      <c r="K551" s="764"/>
      <c r="L551" s="765"/>
    </row>
    <row r="552" spans="1:12" ht="33.75" customHeight="1" thickBot="1" x14ac:dyDescent="0.35">
      <c r="A552" s="1017" t="s">
        <v>1090</v>
      </c>
      <c r="B552" s="1018"/>
      <c r="C552" s="1018"/>
      <c r="D552" s="1018"/>
      <c r="E552" s="1018"/>
      <c r="F552" s="1019"/>
      <c r="G552" s="1019"/>
      <c r="H552" s="1019"/>
      <c r="I552" s="1019"/>
      <c r="J552" s="1019"/>
      <c r="K552" s="1019"/>
      <c r="L552" s="1020"/>
    </row>
    <row r="553" spans="1:12" ht="38.25" x14ac:dyDescent="0.2">
      <c r="A553" s="554">
        <v>1</v>
      </c>
      <c r="B553" s="766" t="s">
        <v>1091</v>
      </c>
      <c r="C553" s="576">
        <v>1484261</v>
      </c>
      <c r="D553" s="576">
        <v>1484261</v>
      </c>
      <c r="E553" s="611">
        <v>0</v>
      </c>
      <c r="F553" s="611">
        <f>D553*100/C553</f>
        <v>100</v>
      </c>
      <c r="G553" s="559">
        <v>42774</v>
      </c>
      <c r="H553" s="720"/>
      <c r="I553" s="767"/>
      <c r="J553" s="768" t="s">
        <v>805</v>
      </c>
      <c r="K553" s="557" t="s">
        <v>1090</v>
      </c>
      <c r="L553" s="693" t="s">
        <v>233</v>
      </c>
    </row>
    <row r="554" spans="1:12" ht="38.25" x14ac:dyDescent="0.2">
      <c r="A554" s="492">
        <v>2</v>
      </c>
      <c r="B554" s="495" t="s">
        <v>1249</v>
      </c>
      <c r="C554" s="483">
        <v>103142.5</v>
      </c>
      <c r="D554" s="483">
        <v>103142.5</v>
      </c>
      <c r="E554" s="612">
        <f t="shared" si="44"/>
        <v>0</v>
      </c>
      <c r="F554" s="611">
        <f t="shared" ref="F554:F564" si="46">D554*100/C554</f>
        <v>100</v>
      </c>
      <c r="G554" s="488">
        <v>41570</v>
      </c>
      <c r="H554" s="750"/>
      <c r="I554" s="751"/>
      <c r="J554" s="490"/>
      <c r="K554" s="749" t="s">
        <v>1090</v>
      </c>
      <c r="L554" s="490" t="s">
        <v>233</v>
      </c>
    </row>
    <row r="555" spans="1:12" ht="38.25" x14ac:dyDescent="0.2">
      <c r="A555" s="492">
        <v>3</v>
      </c>
      <c r="B555" s="495" t="s">
        <v>73</v>
      </c>
      <c r="C555" s="483">
        <v>99800</v>
      </c>
      <c r="D555" s="483">
        <v>99800</v>
      </c>
      <c r="E555" s="612">
        <f t="shared" si="44"/>
        <v>0</v>
      </c>
      <c r="F555" s="611">
        <f t="shared" si="46"/>
        <v>100</v>
      </c>
      <c r="G555" s="488">
        <v>39448</v>
      </c>
      <c r="H555" s="750"/>
      <c r="I555" s="751"/>
      <c r="J555" s="490"/>
      <c r="K555" s="749" t="s">
        <v>1090</v>
      </c>
      <c r="L555" s="490" t="s">
        <v>233</v>
      </c>
    </row>
    <row r="556" spans="1:12" ht="38.25" x14ac:dyDescent="0.2">
      <c r="A556" s="493">
        <v>4</v>
      </c>
      <c r="B556" s="495" t="s">
        <v>73</v>
      </c>
      <c r="C556" s="483">
        <v>64300</v>
      </c>
      <c r="D556" s="483">
        <v>64300</v>
      </c>
      <c r="E556" s="612">
        <f t="shared" ref="E556" si="47">C556-D556</f>
        <v>0</v>
      </c>
      <c r="F556" s="611">
        <f t="shared" si="46"/>
        <v>100</v>
      </c>
      <c r="G556" s="488">
        <v>39448</v>
      </c>
      <c r="H556" s="750"/>
      <c r="I556" s="751"/>
      <c r="J556" s="490"/>
      <c r="K556" s="749" t="s">
        <v>1090</v>
      </c>
      <c r="L556" s="490" t="s">
        <v>233</v>
      </c>
    </row>
    <row r="557" spans="1:12" ht="38.25" x14ac:dyDescent="0.2">
      <c r="A557" s="482">
        <v>5</v>
      </c>
      <c r="B557" s="495" t="s">
        <v>42</v>
      </c>
      <c r="C557" s="483">
        <v>55722</v>
      </c>
      <c r="D557" s="483">
        <v>55722</v>
      </c>
      <c r="E557" s="612">
        <f t="shared" si="44"/>
        <v>0</v>
      </c>
      <c r="F557" s="611">
        <f t="shared" si="46"/>
        <v>100</v>
      </c>
      <c r="G557" s="488">
        <v>38353</v>
      </c>
      <c r="H557" s="750"/>
      <c r="I557" s="751"/>
      <c r="J557" s="490"/>
      <c r="K557" s="749" t="s">
        <v>1090</v>
      </c>
      <c r="L557" s="490" t="s">
        <v>233</v>
      </c>
    </row>
    <row r="558" spans="1:12" ht="40.5" customHeight="1" x14ac:dyDescent="0.2">
      <c r="A558" s="554">
        <v>6</v>
      </c>
      <c r="B558" s="495" t="s">
        <v>1250</v>
      </c>
      <c r="C558" s="483">
        <v>65546</v>
      </c>
      <c r="D558" s="483">
        <v>52436.639999999999</v>
      </c>
      <c r="E558" s="612">
        <f t="shared" si="44"/>
        <v>13109.36</v>
      </c>
      <c r="F558" s="611">
        <f t="shared" si="46"/>
        <v>79.999755896622219</v>
      </c>
      <c r="G558" s="488">
        <v>42733</v>
      </c>
      <c r="H558" s="750"/>
      <c r="I558" s="751"/>
      <c r="J558" s="490"/>
      <c r="K558" s="749" t="s">
        <v>1090</v>
      </c>
      <c r="L558" s="490" t="s">
        <v>233</v>
      </c>
    </row>
    <row r="559" spans="1:12" ht="38.25" x14ac:dyDescent="0.2">
      <c r="A559" s="492">
        <v>7</v>
      </c>
      <c r="B559" s="495" t="s">
        <v>1251</v>
      </c>
      <c r="C559" s="483">
        <v>177019.1</v>
      </c>
      <c r="D559" s="769">
        <v>141615.35999999999</v>
      </c>
      <c r="E559" s="770">
        <f t="shared" si="44"/>
        <v>35403.74000000002</v>
      </c>
      <c r="F559" s="611">
        <f t="shared" si="46"/>
        <v>80.000045192863354</v>
      </c>
      <c r="G559" s="488">
        <v>42733</v>
      </c>
      <c r="H559" s="494"/>
      <c r="I559" s="495"/>
      <c r="J559" s="771"/>
      <c r="K559" s="749" t="s">
        <v>1090</v>
      </c>
      <c r="L559" s="490" t="s">
        <v>233</v>
      </c>
    </row>
    <row r="560" spans="1:12" ht="38.25" x14ac:dyDescent="0.2">
      <c r="A560" s="492">
        <v>8</v>
      </c>
      <c r="B560" s="495" t="s">
        <v>1252</v>
      </c>
      <c r="C560" s="483">
        <v>111278.36</v>
      </c>
      <c r="D560" s="483">
        <v>111278.36</v>
      </c>
      <c r="E560" s="612">
        <f t="shared" si="44"/>
        <v>0</v>
      </c>
      <c r="F560" s="611">
        <f t="shared" si="46"/>
        <v>100</v>
      </c>
      <c r="G560" s="488">
        <v>42733</v>
      </c>
      <c r="H560" s="494"/>
      <c r="I560" s="495"/>
      <c r="J560" s="490"/>
      <c r="K560" s="749" t="s">
        <v>1090</v>
      </c>
      <c r="L560" s="490" t="s">
        <v>233</v>
      </c>
    </row>
    <row r="561" spans="1:12" ht="38.25" x14ac:dyDescent="0.2">
      <c r="A561" s="493">
        <v>9</v>
      </c>
      <c r="B561" s="495" t="s">
        <v>1253</v>
      </c>
      <c r="C561" s="483">
        <v>163200</v>
      </c>
      <c r="D561" s="483">
        <v>163200</v>
      </c>
      <c r="E561" s="612">
        <f t="shared" si="44"/>
        <v>0</v>
      </c>
      <c r="F561" s="611">
        <f t="shared" si="46"/>
        <v>100</v>
      </c>
      <c r="G561" s="488">
        <v>39770</v>
      </c>
      <c r="H561" s="494"/>
      <c r="I561" s="495"/>
      <c r="J561" s="490"/>
      <c r="K561" s="749" t="s">
        <v>1090</v>
      </c>
      <c r="L561" s="490" t="s">
        <v>233</v>
      </c>
    </row>
    <row r="562" spans="1:12" ht="38.25" x14ac:dyDescent="0.2">
      <c r="A562" s="482">
        <v>10</v>
      </c>
      <c r="B562" s="495" t="s">
        <v>1254</v>
      </c>
      <c r="C562" s="483">
        <v>387729</v>
      </c>
      <c r="D562" s="483">
        <v>387729</v>
      </c>
      <c r="E562" s="612">
        <f t="shared" si="44"/>
        <v>0</v>
      </c>
      <c r="F562" s="611">
        <f t="shared" si="46"/>
        <v>100</v>
      </c>
      <c r="G562" s="488">
        <v>39688</v>
      </c>
      <c r="H562" s="494"/>
      <c r="I562" s="495"/>
      <c r="J562" s="490"/>
      <c r="K562" s="749" t="s">
        <v>1090</v>
      </c>
      <c r="L562" s="556" t="s">
        <v>233</v>
      </c>
    </row>
    <row r="563" spans="1:12" ht="38.25" x14ac:dyDescent="0.2">
      <c r="A563" s="554">
        <v>11</v>
      </c>
      <c r="B563" s="495" t="s">
        <v>1255</v>
      </c>
      <c r="C563" s="483">
        <v>405000</v>
      </c>
      <c r="D563" s="483">
        <v>405000</v>
      </c>
      <c r="E563" s="612">
        <f t="shared" si="44"/>
        <v>0</v>
      </c>
      <c r="F563" s="611">
        <f t="shared" si="46"/>
        <v>100</v>
      </c>
      <c r="G563" s="488">
        <v>39448</v>
      </c>
      <c r="H563" s="494"/>
      <c r="I563" s="495"/>
      <c r="J563" s="490"/>
      <c r="K563" s="749" t="s">
        <v>1090</v>
      </c>
      <c r="L563" s="490" t="s">
        <v>233</v>
      </c>
    </row>
    <row r="564" spans="1:12" ht="38.25" x14ac:dyDescent="0.2">
      <c r="A564" s="492">
        <v>12</v>
      </c>
      <c r="B564" s="772" t="s">
        <v>1222</v>
      </c>
      <c r="C564" s="484">
        <v>79945.75</v>
      </c>
      <c r="D564" s="484">
        <v>79945.75</v>
      </c>
      <c r="E564" s="613">
        <f t="shared" si="44"/>
        <v>0</v>
      </c>
      <c r="F564" s="611">
        <f t="shared" si="46"/>
        <v>100</v>
      </c>
      <c r="G564" s="488">
        <v>39780</v>
      </c>
      <c r="H564" s="494"/>
      <c r="I564" s="495"/>
      <c r="J564" s="490"/>
      <c r="K564" s="749" t="s">
        <v>1090</v>
      </c>
      <c r="L564" s="490" t="s">
        <v>233</v>
      </c>
    </row>
    <row r="565" spans="1:12" ht="13.5" thickBot="1" x14ac:dyDescent="0.25">
      <c r="A565" s="699">
        <v>13</v>
      </c>
      <c r="B565" s="773" t="s">
        <v>2028</v>
      </c>
      <c r="C565" s="659">
        <v>69524.31</v>
      </c>
      <c r="D565" s="659">
        <v>38238.42</v>
      </c>
      <c r="E565" s="621">
        <v>31285.89</v>
      </c>
      <c r="F565" s="774">
        <v>51</v>
      </c>
      <c r="G565" s="755">
        <v>42733</v>
      </c>
      <c r="H565" s="775"/>
      <c r="I565" s="752"/>
      <c r="J565" s="758"/>
      <c r="K565" s="776"/>
      <c r="L565" s="758"/>
    </row>
    <row r="566" spans="1:12" ht="30" customHeight="1" thickBot="1" x14ac:dyDescent="0.25">
      <c r="A566" s="376"/>
      <c r="B566" s="874" t="s">
        <v>1798</v>
      </c>
      <c r="C566" s="425">
        <f>SUM(C553:C565)</f>
        <v>3266468.02</v>
      </c>
      <c r="D566" s="425">
        <f>SUM(D553:D565)</f>
        <v>3186669.03</v>
      </c>
      <c r="E566" s="632">
        <v>31285.89</v>
      </c>
      <c r="F566" s="642"/>
      <c r="G566" s="760"/>
      <c r="H566" s="512"/>
      <c r="I566" s="772"/>
      <c r="J566" s="763"/>
      <c r="K566" s="764"/>
      <c r="L566" s="765"/>
    </row>
    <row r="567" spans="1:12" ht="28.5" customHeight="1" thickBot="1" x14ac:dyDescent="0.35">
      <c r="A567" s="1004" t="s">
        <v>1093</v>
      </c>
      <c r="B567" s="1005"/>
      <c r="C567" s="1005"/>
      <c r="D567" s="1005"/>
      <c r="E567" s="1005"/>
      <c r="F567" s="1005"/>
      <c r="G567" s="1005"/>
      <c r="H567" s="1005"/>
      <c r="I567" s="1005"/>
      <c r="J567" s="1005"/>
      <c r="K567" s="1005"/>
      <c r="L567" s="1006"/>
    </row>
    <row r="568" spans="1:12" ht="25.5" x14ac:dyDescent="0.2">
      <c r="A568" s="554">
        <v>1</v>
      </c>
      <c r="B568" s="554" t="s">
        <v>41</v>
      </c>
      <c r="C568" s="778">
        <v>838000</v>
      </c>
      <c r="D568" s="778">
        <v>838000</v>
      </c>
      <c r="E568" s="611">
        <f>C568-D568</f>
        <v>0</v>
      </c>
      <c r="F568" s="611">
        <f>D568*100/C568</f>
        <v>100</v>
      </c>
      <c r="G568" s="559">
        <v>39448</v>
      </c>
      <c r="H568" s="560"/>
      <c r="I568" s="555"/>
      <c r="J568" s="556"/>
      <c r="K568" s="557" t="s">
        <v>1093</v>
      </c>
      <c r="L568" s="693" t="s">
        <v>233</v>
      </c>
    </row>
    <row r="569" spans="1:12" ht="25.5" x14ac:dyDescent="0.2">
      <c r="A569" s="482">
        <v>2</v>
      </c>
      <c r="B569" s="482" t="s">
        <v>2029</v>
      </c>
      <c r="C569" s="779">
        <v>1200000</v>
      </c>
      <c r="D569" s="779">
        <v>1200000</v>
      </c>
      <c r="E569" s="612">
        <f t="shared" ref="E569:E571" si="48">C569-D569</f>
        <v>0</v>
      </c>
      <c r="F569" s="611">
        <f t="shared" ref="F569:F586" si="49">D569*100/C569</f>
        <v>100</v>
      </c>
      <c r="G569" s="488">
        <v>40820</v>
      </c>
      <c r="H569" s="494"/>
      <c r="I569" s="495"/>
      <c r="J569" s="490"/>
      <c r="K569" s="749" t="s">
        <v>1093</v>
      </c>
      <c r="L569" s="486" t="s">
        <v>233</v>
      </c>
    </row>
    <row r="570" spans="1:12" ht="25.5" x14ac:dyDescent="0.2">
      <c r="A570" s="482">
        <v>3</v>
      </c>
      <c r="B570" s="482" t="s">
        <v>40</v>
      </c>
      <c r="C570" s="779">
        <v>20131</v>
      </c>
      <c r="D570" s="779">
        <v>20131</v>
      </c>
      <c r="E570" s="612">
        <f t="shared" si="48"/>
        <v>0</v>
      </c>
      <c r="F570" s="611">
        <f t="shared" si="49"/>
        <v>100</v>
      </c>
      <c r="G570" s="488">
        <v>31793</v>
      </c>
      <c r="H570" s="494"/>
      <c r="I570" s="495"/>
      <c r="J570" s="490"/>
      <c r="K570" s="749" t="s">
        <v>1093</v>
      </c>
      <c r="L570" s="486" t="s">
        <v>233</v>
      </c>
    </row>
    <row r="571" spans="1:12" ht="25.5" x14ac:dyDescent="0.2">
      <c r="A571" s="482">
        <v>4</v>
      </c>
      <c r="B571" s="482" t="s">
        <v>754</v>
      </c>
      <c r="C571" s="779">
        <v>8000</v>
      </c>
      <c r="D571" s="779">
        <v>8000</v>
      </c>
      <c r="E571" s="612">
        <f t="shared" si="48"/>
        <v>0</v>
      </c>
      <c r="F571" s="611">
        <f t="shared" si="49"/>
        <v>100</v>
      </c>
      <c r="G571" s="488">
        <v>30692</v>
      </c>
      <c r="H571" s="494"/>
      <c r="I571" s="495"/>
      <c r="J571" s="490"/>
      <c r="K571" s="749" t="s">
        <v>1093</v>
      </c>
      <c r="L571" s="486" t="s">
        <v>233</v>
      </c>
    </row>
    <row r="572" spans="1:12" ht="38.25" x14ac:dyDescent="0.2">
      <c r="A572" s="482">
        <v>5</v>
      </c>
      <c r="B572" s="482" t="s">
        <v>1094</v>
      </c>
      <c r="C572" s="779">
        <v>2150000</v>
      </c>
      <c r="D572" s="779">
        <v>1433333.2</v>
      </c>
      <c r="E572" s="612">
        <v>716666.8</v>
      </c>
      <c r="F572" s="611">
        <f t="shared" si="49"/>
        <v>66.66666046511628</v>
      </c>
      <c r="G572" s="488">
        <v>43711</v>
      </c>
      <c r="H572" s="494"/>
      <c r="I572" s="495"/>
      <c r="J572" s="780" t="s">
        <v>805</v>
      </c>
      <c r="K572" s="749" t="s">
        <v>1093</v>
      </c>
      <c r="L572" s="486" t="s">
        <v>233</v>
      </c>
    </row>
    <row r="573" spans="1:12" ht="25.5" x14ac:dyDescent="0.2">
      <c r="A573" s="554">
        <v>6</v>
      </c>
      <c r="B573" s="482" t="s">
        <v>755</v>
      </c>
      <c r="C573" s="779">
        <v>67481</v>
      </c>
      <c r="D573" s="779">
        <v>67481</v>
      </c>
      <c r="E573" s="612">
        <f>C573-D573</f>
        <v>0</v>
      </c>
      <c r="F573" s="611">
        <f t="shared" si="49"/>
        <v>100</v>
      </c>
      <c r="G573" s="488">
        <v>35433</v>
      </c>
      <c r="H573" s="494"/>
      <c r="I573" s="495"/>
      <c r="J573" s="490"/>
      <c r="K573" s="749" t="s">
        <v>1093</v>
      </c>
      <c r="L573" s="486" t="s">
        <v>233</v>
      </c>
    </row>
    <row r="574" spans="1:12" ht="25.5" x14ac:dyDescent="0.2">
      <c r="A574" s="482">
        <v>7</v>
      </c>
      <c r="B574" s="482" t="s">
        <v>424</v>
      </c>
      <c r="C574" s="779">
        <v>226475</v>
      </c>
      <c r="D574" s="779">
        <v>226475</v>
      </c>
      <c r="E574" s="612">
        <f>C574-D574</f>
        <v>0</v>
      </c>
      <c r="F574" s="611">
        <f t="shared" si="49"/>
        <v>100</v>
      </c>
      <c r="G574" s="488">
        <v>36892</v>
      </c>
      <c r="H574" s="494"/>
      <c r="I574" s="495"/>
      <c r="J574" s="490"/>
      <c r="K574" s="749" t="s">
        <v>1093</v>
      </c>
      <c r="L574" s="486" t="s">
        <v>233</v>
      </c>
    </row>
    <row r="575" spans="1:12" ht="63.75" x14ac:dyDescent="0.2">
      <c r="A575" s="554">
        <v>8</v>
      </c>
      <c r="B575" s="482" t="s">
        <v>1981</v>
      </c>
      <c r="C575" s="779">
        <v>2038310</v>
      </c>
      <c r="D575" s="779">
        <v>203830.98</v>
      </c>
      <c r="E575" s="612">
        <f t="shared" ref="E575" si="50">C575-D575</f>
        <v>1834479.02</v>
      </c>
      <c r="F575" s="611">
        <f t="shared" ref="F575" si="51">D575*100/C575</f>
        <v>9.9999990187949823</v>
      </c>
      <c r="G575" s="488">
        <v>44550</v>
      </c>
      <c r="H575" s="494"/>
      <c r="I575" s="495" t="s">
        <v>1982</v>
      </c>
      <c r="J575" s="490"/>
      <c r="K575" s="749" t="s">
        <v>1093</v>
      </c>
      <c r="L575" s="486" t="s">
        <v>233</v>
      </c>
    </row>
    <row r="576" spans="1:12" ht="25.5" x14ac:dyDescent="0.2">
      <c r="A576" s="482">
        <v>9</v>
      </c>
      <c r="B576" s="495" t="s">
        <v>1256</v>
      </c>
      <c r="C576" s="612">
        <v>91500</v>
      </c>
      <c r="D576" s="612">
        <v>91500</v>
      </c>
      <c r="E576" s="612">
        <f t="shared" si="44"/>
        <v>0</v>
      </c>
      <c r="F576" s="611">
        <f t="shared" si="49"/>
        <v>100</v>
      </c>
      <c r="G576" s="488">
        <v>41814</v>
      </c>
      <c r="H576" s="494"/>
      <c r="I576" s="495"/>
      <c r="J576" s="490"/>
      <c r="K576" s="749" t="s">
        <v>1093</v>
      </c>
      <c r="L576" s="486" t="s">
        <v>233</v>
      </c>
    </row>
    <row r="577" spans="1:12" ht="25.5" x14ac:dyDescent="0.2">
      <c r="A577" s="554">
        <v>10</v>
      </c>
      <c r="B577" s="495" t="s">
        <v>1257</v>
      </c>
      <c r="C577" s="612">
        <v>98250.64</v>
      </c>
      <c r="D577" s="612">
        <v>98250.64</v>
      </c>
      <c r="E577" s="612">
        <f t="shared" si="44"/>
        <v>0</v>
      </c>
      <c r="F577" s="611">
        <f t="shared" si="49"/>
        <v>100</v>
      </c>
      <c r="G577" s="488">
        <v>41639</v>
      </c>
      <c r="H577" s="494"/>
      <c r="I577" s="495"/>
      <c r="J577" s="490"/>
      <c r="K577" s="749" t="s">
        <v>1093</v>
      </c>
      <c r="L577" s="486" t="s">
        <v>233</v>
      </c>
    </row>
    <row r="578" spans="1:12" ht="25.5" x14ac:dyDescent="0.2">
      <c r="A578" s="482">
        <v>11</v>
      </c>
      <c r="B578" s="495" t="s">
        <v>983</v>
      </c>
      <c r="C578" s="612">
        <v>103142.5</v>
      </c>
      <c r="D578" s="612">
        <v>103142.5</v>
      </c>
      <c r="E578" s="612">
        <f t="shared" si="44"/>
        <v>0</v>
      </c>
      <c r="F578" s="611">
        <f t="shared" si="49"/>
        <v>100</v>
      </c>
      <c r="G578" s="488">
        <v>41570</v>
      </c>
      <c r="H578" s="494"/>
      <c r="I578" s="495"/>
      <c r="J578" s="490"/>
      <c r="K578" s="749" t="s">
        <v>1093</v>
      </c>
      <c r="L578" s="486" t="s">
        <v>233</v>
      </c>
    </row>
    <row r="579" spans="1:12" ht="25.5" x14ac:dyDescent="0.2">
      <c r="A579" s="482">
        <v>12</v>
      </c>
      <c r="B579" s="495" t="s">
        <v>1253</v>
      </c>
      <c r="C579" s="612">
        <v>255000</v>
      </c>
      <c r="D579" s="612">
        <v>255000</v>
      </c>
      <c r="E579" s="612">
        <f t="shared" ref="E579:E597" si="52">C579-D579</f>
        <v>0</v>
      </c>
      <c r="F579" s="611">
        <f t="shared" si="49"/>
        <v>100</v>
      </c>
      <c r="G579" s="488">
        <v>39780</v>
      </c>
      <c r="H579" s="494"/>
      <c r="I579" s="495"/>
      <c r="J579" s="490"/>
      <c r="K579" s="749" t="s">
        <v>1093</v>
      </c>
      <c r="L579" s="486" t="s">
        <v>233</v>
      </c>
    </row>
    <row r="580" spans="1:12" ht="25.5" x14ac:dyDescent="0.2">
      <c r="A580" s="554">
        <v>13</v>
      </c>
      <c r="B580" s="495" t="s">
        <v>1258</v>
      </c>
      <c r="C580" s="612">
        <v>53800</v>
      </c>
      <c r="D580" s="612">
        <v>53800</v>
      </c>
      <c r="E580" s="612">
        <f t="shared" si="52"/>
        <v>0</v>
      </c>
      <c r="F580" s="611">
        <f t="shared" si="49"/>
        <v>100</v>
      </c>
      <c r="G580" s="488">
        <v>40721</v>
      </c>
      <c r="H580" s="494"/>
      <c r="I580" s="495"/>
      <c r="J580" s="490"/>
      <c r="K580" s="749" t="s">
        <v>1093</v>
      </c>
      <c r="L580" s="486" t="s">
        <v>233</v>
      </c>
    </row>
    <row r="581" spans="1:12" ht="25.5" x14ac:dyDescent="0.2">
      <c r="A581" s="554">
        <v>14</v>
      </c>
      <c r="B581" s="495" t="s">
        <v>1259</v>
      </c>
      <c r="C581" s="612">
        <v>54300</v>
      </c>
      <c r="D581" s="612">
        <v>54300</v>
      </c>
      <c r="E581" s="612">
        <f t="shared" si="52"/>
        <v>0</v>
      </c>
      <c r="F581" s="611">
        <f t="shared" si="49"/>
        <v>100</v>
      </c>
      <c r="G581" s="488">
        <v>38930</v>
      </c>
      <c r="H581" s="494"/>
      <c r="I581" s="495"/>
      <c r="J581" s="490"/>
      <c r="K581" s="749" t="s">
        <v>1093</v>
      </c>
      <c r="L581" s="486" t="s">
        <v>233</v>
      </c>
    </row>
    <row r="582" spans="1:12" ht="25.5" x14ac:dyDescent="0.2">
      <c r="A582" s="482">
        <v>15</v>
      </c>
      <c r="B582" s="495" t="s">
        <v>716</v>
      </c>
      <c r="C582" s="612">
        <v>488890</v>
      </c>
      <c r="D582" s="612">
        <v>488890</v>
      </c>
      <c r="E582" s="612">
        <f t="shared" si="52"/>
        <v>0</v>
      </c>
      <c r="F582" s="611">
        <f t="shared" si="49"/>
        <v>100</v>
      </c>
      <c r="G582" s="488">
        <v>39599</v>
      </c>
      <c r="H582" s="494"/>
      <c r="I582" s="495"/>
      <c r="J582" s="490"/>
      <c r="K582" s="749" t="s">
        <v>1093</v>
      </c>
      <c r="L582" s="486" t="s">
        <v>233</v>
      </c>
    </row>
    <row r="583" spans="1:12" ht="25.5" x14ac:dyDescent="0.2">
      <c r="A583" s="482">
        <v>16</v>
      </c>
      <c r="B583" s="495" t="s">
        <v>1222</v>
      </c>
      <c r="C583" s="612">
        <v>89296.92</v>
      </c>
      <c r="D583" s="612">
        <v>89296.92</v>
      </c>
      <c r="E583" s="612">
        <f t="shared" si="52"/>
        <v>0</v>
      </c>
      <c r="F583" s="611">
        <f t="shared" si="49"/>
        <v>100</v>
      </c>
      <c r="G583" s="488">
        <v>39448</v>
      </c>
      <c r="H583" s="494"/>
      <c r="I583" s="495"/>
      <c r="J583" s="490"/>
      <c r="K583" s="749" t="s">
        <v>1093</v>
      </c>
      <c r="L583" s="486" t="s">
        <v>233</v>
      </c>
    </row>
    <row r="584" spans="1:12" ht="25.5" x14ac:dyDescent="0.2">
      <c r="A584" s="482">
        <v>17</v>
      </c>
      <c r="B584" s="495" t="s">
        <v>1251</v>
      </c>
      <c r="C584" s="612">
        <v>62983.199999999997</v>
      </c>
      <c r="D584" s="612">
        <v>62983.199999999997</v>
      </c>
      <c r="E584" s="612">
        <f t="shared" si="52"/>
        <v>0</v>
      </c>
      <c r="F584" s="611">
        <f t="shared" si="49"/>
        <v>100</v>
      </c>
      <c r="G584" s="488">
        <v>39448</v>
      </c>
      <c r="H584" s="494"/>
      <c r="I584" s="495"/>
      <c r="J584" s="490"/>
      <c r="K584" s="749" t="s">
        <v>1093</v>
      </c>
      <c r="L584" s="486" t="s">
        <v>233</v>
      </c>
    </row>
    <row r="585" spans="1:12" ht="25.5" x14ac:dyDescent="0.2">
      <c r="A585" s="482">
        <v>18</v>
      </c>
      <c r="B585" s="495" t="s">
        <v>50</v>
      </c>
      <c r="C585" s="612">
        <v>68000</v>
      </c>
      <c r="D585" s="612">
        <v>68000</v>
      </c>
      <c r="E585" s="612">
        <f t="shared" si="52"/>
        <v>0</v>
      </c>
      <c r="F585" s="611">
        <f t="shared" si="49"/>
        <v>100</v>
      </c>
      <c r="G585" s="488">
        <v>38718</v>
      </c>
      <c r="H585" s="494"/>
      <c r="I585" s="495"/>
      <c r="J585" s="490"/>
      <c r="K585" s="749" t="s">
        <v>1093</v>
      </c>
      <c r="L585" s="486" t="s">
        <v>233</v>
      </c>
    </row>
    <row r="586" spans="1:12" ht="38.25" x14ac:dyDescent="0.2">
      <c r="A586" s="482">
        <v>19</v>
      </c>
      <c r="B586" s="495" t="s">
        <v>1260</v>
      </c>
      <c r="C586" s="612">
        <v>54765</v>
      </c>
      <c r="D586" s="612">
        <v>54765</v>
      </c>
      <c r="E586" s="612">
        <f t="shared" si="52"/>
        <v>0</v>
      </c>
      <c r="F586" s="611">
        <f t="shared" si="49"/>
        <v>100</v>
      </c>
      <c r="G586" s="488">
        <v>36886</v>
      </c>
      <c r="H586" s="494"/>
      <c r="I586" s="495"/>
      <c r="J586" s="490"/>
      <c r="K586" s="749" t="s">
        <v>1093</v>
      </c>
      <c r="L586" s="486" t="s">
        <v>233</v>
      </c>
    </row>
    <row r="587" spans="1:12" ht="25.5" customHeight="1" x14ac:dyDescent="0.2">
      <c r="A587" s="554">
        <v>20</v>
      </c>
      <c r="B587" s="724" t="s">
        <v>73</v>
      </c>
      <c r="C587" s="725">
        <v>253359.48</v>
      </c>
      <c r="D587" s="725">
        <v>67562.559999999998</v>
      </c>
      <c r="E587" s="725">
        <v>185796.92</v>
      </c>
      <c r="F587" s="725">
        <v>26.67</v>
      </c>
      <c r="G587" s="704">
        <v>44237</v>
      </c>
      <c r="H587" s="596"/>
      <c r="I587" s="727"/>
      <c r="J587" s="781"/>
      <c r="K587" s="782" t="s">
        <v>1093</v>
      </c>
      <c r="L587" s="705" t="s">
        <v>233</v>
      </c>
    </row>
    <row r="588" spans="1:12" ht="25.5" x14ac:dyDescent="0.2">
      <c r="A588" s="482">
        <v>21</v>
      </c>
      <c r="B588" s="724" t="s">
        <v>73</v>
      </c>
      <c r="C588" s="725">
        <v>253359.48</v>
      </c>
      <c r="D588" s="725">
        <v>67562.559999999998</v>
      </c>
      <c r="E588" s="725">
        <v>185796.92</v>
      </c>
      <c r="F588" s="774">
        <v>26.67</v>
      </c>
      <c r="G588" s="704">
        <v>44237</v>
      </c>
      <c r="H588" s="596"/>
      <c r="I588" s="727"/>
      <c r="J588" s="781"/>
      <c r="K588" s="782" t="s">
        <v>1093</v>
      </c>
      <c r="L588" s="705" t="s">
        <v>233</v>
      </c>
    </row>
    <row r="589" spans="1:12" ht="27.75" customHeight="1" thickBot="1" x14ac:dyDescent="0.25">
      <c r="A589" s="875"/>
      <c r="B589" s="874" t="s">
        <v>1798</v>
      </c>
      <c r="C589" s="876">
        <f>SUM(C568:C588)</f>
        <v>8475044.2200000007</v>
      </c>
      <c r="D589" s="876">
        <f>SUM(D568:D588)</f>
        <v>5552304.5599999996</v>
      </c>
      <c r="E589" s="632">
        <f>C589-D589</f>
        <v>2922739.6600000011</v>
      </c>
      <c r="F589" s="642"/>
      <c r="G589" s="551"/>
      <c r="H589" s="343"/>
      <c r="I589" s="299"/>
      <c r="J589" s="179"/>
      <c r="K589" s="344"/>
      <c r="L589" s="322"/>
    </row>
    <row r="590" spans="1:12" ht="27.75" customHeight="1" thickBot="1" x14ac:dyDescent="0.35">
      <c r="A590" s="1015" t="s">
        <v>1533</v>
      </c>
      <c r="B590" s="1013"/>
      <c r="C590" s="1013"/>
      <c r="D590" s="1013"/>
      <c r="E590" s="1013"/>
      <c r="F590" s="1013"/>
      <c r="G590" s="1013"/>
      <c r="H590" s="1013"/>
      <c r="I590" s="1013"/>
      <c r="J590" s="1013"/>
      <c r="K590" s="1013"/>
      <c r="L590" s="1014"/>
    </row>
    <row r="591" spans="1:12" ht="38.25" x14ac:dyDescent="0.2">
      <c r="A591" s="668">
        <v>1</v>
      </c>
      <c r="B591" s="783" t="s">
        <v>1999</v>
      </c>
      <c r="C591" s="671">
        <v>210461.33</v>
      </c>
      <c r="D591" s="671">
        <v>40923.050000000003</v>
      </c>
      <c r="E591" s="613">
        <f t="shared" si="52"/>
        <v>169538.27999999997</v>
      </c>
      <c r="F591" s="611">
        <f t="shared" ref="F591:F594" si="53">D591*100/C591</f>
        <v>19.444450911718558</v>
      </c>
      <c r="G591" s="784">
        <v>44509</v>
      </c>
      <c r="H591" s="461"/>
      <c r="I591" s="458"/>
      <c r="J591" s="454"/>
      <c r="K591" s="462" t="s">
        <v>1533</v>
      </c>
      <c r="L591" s="314" t="s">
        <v>233</v>
      </c>
    </row>
    <row r="592" spans="1:12" ht="38.25" x14ac:dyDescent="0.2">
      <c r="A592" s="699">
        <v>2</v>
      </c>
      <c r="B592" s="480" t="s">
        <v>2000</v>
      </c>
      <c r="C592" s="622">
        <v>192245.33</v>
      </c>
      <c r="D592" s="622">
        <v>37381.050000000003</v>
      </c>
      <c r="E592" s="613">
        <f t="shared" si="52"/>
        <v>154864.27999999997</v>
      </c>
      <c r="F592" s="611">
        <f>D592*100/C592</f>
        <v>19.444451524518179</v>
      </c>
      <c r="G592" s="784">
        <v>44509</v>
      </c>
      <c r="H592" s="461"/>
      <c r="I592" s="458"/>
      <c r="J592" s="454"/>
      <c r="K592" s="462" t="s">
        <v>1533</v>
      </c>
      <c r="L592" s="364" t="s">
        <v>233</v>
      </c>
    </row>
    <row r="593" spans="1:27" ht="38.25" x14ac:dyDescent="0.2">
      <c r="A593" s="668">
        <v>3</v>
      </c>
      <c r="B593" s="783" t="s">
        <v>2001</v>
      </c>
      <c r="C593" s="671">
        <v>87324</v>
      </c>
      <c r="D593" s="671">
        <v>87324</v>
      </c>
      <c r="E593" s="613">
        <f t="shared" si="52"/>
        <v>0</v>
      </c>
      <c r="F593" s="611">
        <f t="shared" si="53"/>
        <v>100</v>
      </c>
      <c r="G593" s="784">
        <v>44509</v>
      </c>
      <c r="H593" s="461"/>
      <c r="I593" s="458"/>
      <c r="J593" s="454"/>
      <c r="K593" s="462" t="s">
        <v>1533</v>
      </c>
      <c r="L593" s="364" t="s">
        <v>233</v>
      </c>
    </row>
    <row r="594" spans="1:27" ht="39" thickBot="1" x14ac:dyDescent="0.25">
      <c r="A594" s="699">
        <v>4</v>
      </c>
      <c r="B594" s="480" t="s">
        <v>2002</v>
      </c>
      <c r="C594" s="622">
        <v>398154.07</v>
      </c>
      <c r="D594" s="622">
        <v>77418.880000000005</v>
      </c>
      <c r="E594" s="613">
        <f t="shared" si="52"/>
        <v>320735.19</v>
      </c>
      <c r="F594" s="611">
        <f t="shared" si="53"/>
        <v>19.444452746646544</v>
      </c>
      <c r="G594" s="784">
        <v>44509</v>
      </c>
      <c r="H594" s="461"/>
      <c r="I594" s="458"/>
      <c r="J594" s="454"/>
      <c r="K594" s="462" t="s">
        <v>1533</v>
      </c>
      <c r="L594" s="364" t="s">
        <v>233</v>
      </c>
    </row>
    <row r="595" spans="1:27" ht="30" customHeight="1" thickBot="1" x14ac:dyDescent="0.25">
      <c r="A595" s="373"/>
      <c r="B595" s="177" t="s">
        <v>1798</v>
      </c>
      <c r="C595" s="643">
        <f>SUM(C591:C594)</f>
        <v>888184.73</v>
      </c>
      <c r="D595" s="643">
        <f>SUM(D591:D594)</f>
        <v>243046.98</v>
      </c>
      <c r="E595" s="635">
        <f>C595-D595</f>
        <v>645137.75</v>
      </c>
      <c r="F595" s="641" t="s">
        <v>805</v>
      </c>
      <c r="G595" s="379" t="s">
        <v>805</v>
      </c>
      <c r="H595" s="343"/>
      <c r="I595" s="299"/>
      <c r="J595" s="179"/>
      <c r="K595" s="344"/>
      <c r="L595" s="322"/>
    </row>
    <row r="596" spans="1:27" ht="37.5" customHeight="1" thickBot="1" x14ac:dyDescent="0.35">
      <c r="A596" s="1004" t="s">
        <v>1813</v>
      </c>
      <c r="B596" s="1005"/>
      <c r="C596" s="1005"/>
      <c r="D596" s="1005"/>
      <c r="E596" s="1005"/>
      <c r="F596" s="1005"/>
      <c r="G596" s="1005"/>
      <c r="H596" s="1005"/>
      <c r="I596" s="1005"/>
      <c r="J596" s="1005"/>
      <c r="K596" s="1005"/>
      <c r="L596" s="1006"/>
    </row>
    <row r="597" spans="1:27" ht="77.25" thickBot="1" x14ac:dyDescent="0.25">
      <c r="A597" s="785">
        <v>1</v>
      </c>
      <c r="B597" s="480" t="s">
        <v>796</v>
      </c>
      <c r="C597" s="622">
        <v>147672</v>
      </c>
      <c r="D597" s="622">
        <v>147672</v>
      </c>
      <c r="E597" s="622">
        <f t="shared" si="52"/>
        <v>0</v>
      </c>
      <c r="F597" s="611">
        <f>D597*100/C597</f>
        <v>100</v>
      </c>
      <c r="G597" s="559">
        <v>41852</v>
      </c>
      <c r="H597" s="345"/>
      <c r="I597" s="347"/>
      <c r="J597" s="353"/>
      <c r="K597" s="354" t="s">
        <v>1543</v>
      </c>
      <c r="L597" s="314" t="s">
        <v>233</v>
      </c>
    </row>
    <row r="598" spans="1:27" ht="28.5" customHeight="1" thickBot="1" x14ac:dyDescent="0.25">
      <c r="A598" s="356"/>
      <c r="B598" s="177" t="s">
        <v>1798</v>
      </c>
      <c r="C598" s="643">
        <f>SUM(C597:C597)</f>
        <v>147672</v>
      </c>
      <c r="D598" s="643">
        <f>SUM(D597:D597)</f>
        <v>147672</v>
      </c>
      <c r="E598" s="635">
        <f>C598-D598</f>
        <v>0</v>
      </c>
      <c r="F598" s="641"/>
      <c r="G598" s="379"/>
      <c r="H598" s="343"/>
      <c r="I598" s="299"/>
      <c r="J598" s="179"/>
      <c r="K598" s="344"/>
      <c r="L598" s="322"/>
    </row>
    <row r="599" spans="1:27" ht="26.25" customHeight="1" thickBot="1" x14ac:dyDescent="0.35">
      <c r="A599" s="1015" t="s">
        <v>1814</v>
      </c>
      <c r="B599" s="1013"/>
      <c r="C599" s="1013"/>
      <c r="D599" s="1013"/>
      <c r="E599" s="1013"/>
      <c r="F599" s="1013"/>
      <c r="G599" s="1013"/>
      <c r="H599" s="1013"/>
      <c r="I599" s="1013"/>
      <c r="J599" s="1013"/>
      <c r="K599" s="1013"/>
      <c r="L599" s="1014"/>
    </row>
    <row r="600" spans="1:27" ht="38.25" x14ac:dyDescent="0.2">
      <c r="A600" s="493">
        <v>1</v>
      </c>
      <c r="B600" s="495" t="s">
        <v>1261</v>
      </c>
      <c r="C600" s="612">
        <v>57388</v>
      </c>
      <c r="D600" s="612">
        <v>57388</v>
      </c>
      <c r="E600" s="611">
        <f t="shared" ref="E600:E610" si="54">C600-D600</f>
        <v>0</v>
      </c>
      <c r="F600" s="611">
        <f t="shared" ref="F600:F608" si="55">D600*100/C600</f>
        <v>100</v>
      </c>
      <c r="G600" s="488">
        <v>41176</v>
      </c>
      <c r="H600" s="309"/>
      <c r="I600" s="169"/>
      <c r="J600" s="167"/>
      <c r="K600" s="355" t="s">
        <v>1544</v>
      </c>
      <c r="L600" s="314" t="s">
        <v>233</v>
      </c>
    </row>
    <row r="601" spans="1:27" ht="38.25" x14ac:dyDescent="0.2">
      <c r="A601" s="482">
        <v>2</v>
      </c>
      <c r="B601" s="495" t="s">
        <v>1261</v>
      </c>
      <c r="C601" s="612">
        <v>57388</v>
      </c>
      <c r="D601" s="612">
        <v>57388</v>
      </c>
      <c r="E601" s="611">
        <f t="shared" si="54"/>
        <v>0</v>
      </c>
      <c r="F601" s="611">
        <f t="shared" si="55"/>
        <v>100</v>
      </c>
      <c r="G601" s="488">
        <v>41176</v>
      </c>
      <c r="H601" s="309"/>
      <c r="I601" s="169"/>
      <c r="J601" s="167"/>
      <c r="K601" s="355" t="s">
        <v>1544</v>
      </c>
      <c r="L601" s="314" t="s">
        <v>233</v>
      </c>
    </row>
    <row r="602" spans="1:27" s="97" customFormat="1" ht="38.25" x14ac:dyDescent="0.2">
      <c r="A602" s="492">
        <v>3</v>
      </c>
      <c r="B602" s="495" t="s">
        <v>19</v>
      </c>
      <c r="C602" s="612">
        <v>57855.06</v>
      </c>
      <c r="D602" s="612">
        <v>57855.06</v>
      </c>
      <c r="E602" s="611">
        <f t="shared" si="54"/>
        <v>0</v>
      </c>
      <c r="F602" s="611">
        <f t="shared" si="55"/>
        <v>100</v>
      </c>
      <c r="G602" s="488">
        <v>40207</v>
      </c>
      <c r="H602" s="309"/>
      <c r="I602" s="169"/>
      <c r="J602" s="167"/>
      <c r="K602" s="355" t="s">
        <v>1544</v>
      </c>
      <c r="L602" s="314" t="s">
        <v>233</v>
      </c>
      <c r="M602" s="96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  <c r="Z602" s="96"/>
      <c r="AA602" s="96"/>
    </row>
    <row r="603" spans="1:27" s="97" customFormat="1" ht="38.25" x14ac:dyDescent="0.2">
      <c r="A603" s="554">
        <v>4</v>
      </c>
      <c r="B603" s="495" t="s">
        <v>19</v>
      </c>
      <c r="C603" s="612">
        <v>57855.06</v>
      </c>
      <c r="D603" s="612">
        <v>57855.06</v>
      </c>
      <c r="E603" s="611">
        <f t="shared" si="54"/>
        <v>0</v>
      </c>
      <c r="F603" s="611">
        <f t="shared" si="55"/>
        <v>100</v>
      </c>
      <c r="G603" s="488">
        <v>40207</v>
      </c>
      <c r="H603" s="309"/>
      <c r="I603" s="169"/>
      <c r="J603" s="167"/>
      <c r="K603" s="355" t="s">
        <v>1544</v>
      </c>
      <c r="L603" s="314" t="s">
        <v>233</v>
      </c>
      <c r="M603" s="96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  <c r="Z603" s="96"/>
      <c r="AA603" s="96"/>
    </row>
    <row r="604" spans="1:27" s="97" customFormat="1" ht="12.75" customHeight="1" x14ac:dyDescent="0.2">
      <c r="A604" s="492">
        <v>5</v>
      </c>
      <c r="B604" s="495" t="s">
        <v>19</v>
      </c>
      <c r="C604" s="612">
        <v>57855.06</v>
      </c>
      <c r="D604" s="612">
        <v>57855.06</v>
      </c>
      <c r="E604" s="611">
        <f t="shared" si="54"/>
        <v>0</v>
      </c>
      <c r="F604" s="611">
        <f t="shared" si="55"/>
        <v>100</v>
      </c>
      <c r="G604" s="488">
        <v>40207</v>
      </c>
      <c r="H604" s="309"/>
      <c r="I604" s="169"/>
      <c r="J604" s="167"/>
      <c r="K604" s="355" t="s">
        <v>1544</v>
      </c>
      <c r="L604" s="308" t="s">
        <v>233</v>
      </c>
      <c r="M604" s="96"/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  <c r="Y604" s="96"/>
      <c r="Z604" s="96"/>
      <c r="AA604" s="96"/>
    </row>
    <row r="605" spans="1:27" s="97" customFormat="1" ht="38.25" x14ac:dyDescent="0.2">
      <c r="A605" s="493">
        <v>6</v>
      </c>
      <c r="B605" s="495" t="s">
        <v>19</v>
      </c>
      <c r="C605" s="612">
        <v>57855.06</v>
      </c>
      <c r="D605" s="612">
        <v>57855.06</v>
      </c>
      <c r="E605" s="611">
        <f t="shared" si="54"/>
        <v>0</v>
      </c>
      <c r="F605" s="611">
        <f t="shared" si="55"/>
        <v>100</v>
      </c>
      <c r="G605" s="488">
        <v>40207</v>
      </c>
      <c r="H605" s="309"/>
      <c r="I605" s="169"/>
      <c r="J605" s="167"/>
      <c r="K605" s="355" t="s">
        <v>1544</v>
      </c>
      <c r="L605" s="314" t="s">
        <v>233</v>
      </c>
      <c r="M605" s="96"/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  <c r="Y605" s="96"/>
      <c r="Z605" s="96"/>
      <c r="AA605" s="96"/>
    </row>
    <row r="606" spans="1:27" s="97" customFormat="1" ht="30" customHeight="1" x14ac:dyDescent="0.2">
      <c r="A606" s="482">
        <v>7</v>
      </c>
      <c r="B606" s="495" t="s">
        <v>19</v>
      </c>
      <c r="C606" s="612">
        <v>57855.06</v>
      </c>
      <c r="D606" s="612">
        <v>57855.06</v>
      </c>
      <c r="E606" s="611">
        <f t="shared" si="54"/>
        <v>0</v>
      </c>
      <c r="F606" s="611">
        <f t="shared" si="55"/>
        <v>100</v>
      </c>
      <c r="G606" s="488">
        <v>40207</v>
      </c>
      <c r="H606" s="309"/>
      <c r="I606" s="169"/>
      <c r="J606" s="167"/>
      <c r="K606" s="355" t="s">
        <v>1544</v>
      </c>
      <c r="L606" s="314" t="s">
        <v>233</v>
      </c>
      <c r="M606" s="96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  <c r="Z606" s="96"/>
      <c r="AA606" s="96"/>
    </row>
    <row r="607" spans="1:27" s="97" customFormat="1" ht="38.25" x14ac:dyDescent="0.2">
      <c r="A607" s="492">
        <v>8</v>
      </c>
      <c r="B607" s="495" t="s">
        <v>19</v>
      </c>
      <c r="C607" s="612">
        <v>57855.06</v>
      </c>
      <c r="D607" s="612">
        <v>57855.06</v>
      </c>
      <c r="E607" s="611">
        <f t="shared" si="54"/>
        <v>0</v>
      </c>
      <c r="F607" s="611">
        <f t="shared" si="55"/>
        <v>100</v>
      </c>
      <c r="G607" s="488">
        <v>40207</v>
      </c>
      <c r="H607" s="309"/>
      <c r="I607" s="169"/>
      <c r="J607" s="167"/>
      <c r="K607" s="355" t="s">
        <v>1544</v>
      </c>
      <c r="L607" s="314" t="s">
        <v>233</v>
      </c>
      <c r="M607" s="96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  <c r="Z607" s="96"/>
      <c r="AA607" s="96"/>
    </row>
    <row r="608" spans="1:27" s="97" customFormat="1" ht="38.25" x14ac:dyDescent="0.2">
      <c r="A608" s="493">
        <v>9</v>
      </c>
      <c r="B608" s="772" t="s">
        <v>1262</v>
      </c>
      <c r="C608" s="613">
        <v>254813</v>
      </c>
      <c r="D608" s="613">
        <v>254813</v>
      </c>
      <c r="E608" s="611">
        <f t="shared" si="54"/>
        <v>0</v>
      </c>
      <c r="F608" s="611">
        <f t="shared" si="55"/>
        <v>100</v>
      </c>
      <c r="G608" s="488">
        <v>41272</v>
      </c>
      <c r="H608" s="309"/>
      <c r="I608" s="169"/>
      <c r="J608" s="167"/>
      <c r="K608" s="355" t="s">
        <v>1544</v>
      </c>
      <c r="L608" s="314" t="s">
        <v>233</v>
      </c>
      <c r="M608" s="96"/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  <c r="Y608" s="96"/>
      <c r="Z608" s="96"/>
      <c r="AA608" s="96"/>
    </row>
    <row r="609" spans="1:27" s="97" customFormat="1" ht="13.5" thickBot="1" x14ac:dyDescent="0.25">
      <c r="A609" s="786">
        <v>10</v>
      </c>
      <c r="B609" s="773" t="s">
        <v>1286</v>
      </c>
      <c r="C609" s="621">
        <v>60000</v>
      </c>
      <c r="D609" s="621">
        <v>60000</v>
      </c>
      <c r="E609" s="621">
        <v>0</v>
      </c>
      <c r="F609" s="774">
        <v>100</v>
      </c>
      <c r="G609" s="787">
        <v>44714</v>
      </c>
      <c r="H609" s="552"/>
      <c r="I609" s="547"/>
      <c r="J609" s="548"/>
      <c r="K609" s="553"/>
      <c r="L609" s="549"/>
      <c r="M609" s="96"/>
      <c r="N609" s="96"/>
      <c r="O609" s="96"/>
      <c r="P609" s="96"/>
      <c r="Q609" s="96"/>
      <c r="R609" s="96"/>
      <c r="S609" s="96"/>
      <c r="T609" s="96"/>
      <c r="U609" s="96"/>
      <c r="V609" s="96"/>
      <c r="W609" s="96"/>
      <c r="X609" s="96"/>
      <c r="Y609" s="96"/>
      <c r="Z609" s="96"/>
      <c r="AA609" s="96"/>
    </row>
    <row r="610" spans="1:27" s="186" customFormat="1" ht="40.5" customHeight="1" thickBot="1" x14ac:dyDescent="0.25">
      <c r="A610" s="373"/>
      <c r="B610" s="393" t="s">
        <v>1798</v>
      </c>
      <c r="C610" s="644">
        <f>SUM(C600:C609)</f>
        <v>776719.35999999999</v>
      </c>
      <c r="D610" s="644">
        <f>SUM(D600:D609)</f>
        <v>776719.35999999999</v>
      </c>
      <c r="E610" s="645">
        <f t="shared" si="54"/>
        <v>0</v>
      </c>
      <c r="F610" s="641"/>
      <c r="G610" s="379"/>
      <c r="H610" s="343"/>
      <c r="I610" s="299"/>
      <c r="J610" s="179"/>
      <c r="K610" s="344"/>
      <c r="L610" s="322"/>
      <c r="M610" s="185"/>
      <c r="N610" s="185"/>
      <c r="O610" s="185"/>
      <c r="P610" s="185"/>
      <c r="Q610" s="185"/>
      <c r="R610" s="185"/>
      <c r="S610" s="185"/>
      <c r="T610" s="185"/>
      <c r="U610" s="185"/>
      <c r="V610" s="185"/>
      <c r="W610" s="185"/>
      <c r="X610" s="185"/>
      <c r="Y610" s="185"/>
      <c r="Z610" s="185"/>
      <c r="AA610" s="185"/>
    </row>
    <row r="611" spans="1:27" s="97" customFormat="1" ht="42" customHeight="1" thickBot="1" x14ac:dyDescent="0.35">
      <c r="A611" s="1021" t="s">
        <v>1815</v>
      </c>
      <c r="B611" s="1022"/>
      <c r="C611" s="1022"/>
      <c r="D611" s="1022"/>
      <c r="E611" s="1022"/>
      <c r="F611" s="1022"/>
      <c r="G611" s="1022"/>
      <c r="H611" s="1022"/>
      <c r="I611" s="1022"/>
      <c r="J611" s="1022"/>
      <c r="K611" s="1022"/>
      <c r="L611" s="1022"/>
      <c r="M611" s="96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  <c r="Z611" s="96"/>
      <c r="AA611" s="96"/>
    </row>
    <row r="612" spans="1:27" s="97" customFormat="1" ht="39" thickBot="1" x14ac:dyDescent="0.25">
      <c r="A612" s="554">
        <v>1</v>
      </c>
      <c r="B612" s="560" t="s">
        <v>835</v>
      </c>
      <c r="C612" s="611">
        <v>245678.72</v>
      </c>
      <c r="D612" s="611">
        <v>245678.72</v>
      </c>
      <c r="E612" s="611">
        <f>C612-D612</f>
        <v>0</v>
      </c>
      <c r="F612" s="611">
        <f>D612*100/C612</f>
        <v>100</v>
      </c>
      <c r="G612" s="559">
        <v>40939</v>
      </c>
      <c r="H612" s="345"/>
      <c r="I612" s="347" t="s">
        <v>2269</v>
      </c>
      <c r="J612" s="353" t="s">
        <v>805</v>
      </c>
      <c r="K612" s="354" t="s">
        <v>978</v>
      </c>
      <c r="L612" s="440" t="s">
        <v>233</v>
      </c>
      <c r="M612" s="96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  <c r="Z612" s="96"/>
      <c r="AA612" s="96"/>
    </row>
    <row r="613" spans="1:27" s="97" customFormat="1" ht="30.75" customHeight="1" thickBot="1" x14ac:dyDescent="0.25">
      <c r="A613" s="356"/>
      <c r="B613" s="177" t="s">
        <v>1798</v>
      </c>
      <c r="C613" s="643">
        <f>SUM(C612:C612)</f>
        <v>245678.72</v>
      </c>
      <c r="D613" s="643">
        <f>SUM(D612:D612)</f>
        <v>245678.72</v>
      </c>
      <c r="E613" s="644">
        <f>C613-D613</f>
        <v>0</v>
      </c>
      <c r="F613" s="641"/>
      <c r="G613" s="379"/>
      <c r="H613" s="343"/>
      <c r="I613" s="299"/>
      <c r="J613" s="179"/>
      <c r="K613" s="344"/>
      <c r="L613" s="322"/>
      <c r="M613" s="96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  <c r="Z613" s="96"/>
      <c r="AA613" s="96"/>
    </row>
    <row r="614" spans="1:27" s="97" customFormat="1" ht="15" thickBot="1" x14ac:dyDescent="0.35">
      <c r="A614" s="1015" t="s">
        <v>1534</v>
      </c>
      <c r="B614" s="1013"/>
      <c r="C614" s="1013"/>
      <c r="D614" s="1013"/>
      <c r="E614" s="1013"/>
      <c r="F614" s="1013"/>
      <c r="G614" s="1013"/>
      <c r="H614" s="1013"/>
      <c r="I614" s="1013"/>
      <c r="J614" s="1013"/>
      <c r="K614" s="1013"/>
      <c r="L614" s="1014"/>
      <c r="M614" s="96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  <c r="Y614" s="96"/>
      <c r="Z614" s="96"/>
      <c r="AA614" s="96"/>
    </row>
    <row r="615" spans="1:27" s="97" customFormat="1" ht="25.5" x14ac:dyDescent="0.2">
      <c r="A615" s="554">
        <v>1</v>
      </c>
      <c r="B615" s="495" t="s">
        <v>1263</v>
      </c>
      <c r="C615" s="612">
        <v>103142.5</v>
      </c>
      <c r="D615" s="612">
        <v>103142.5</v>
      </c>
      <c r="E615" s="611">
        <f t="shared" ref="E615:E617" si="56">C615-D615</f>
        <v>0</v>
      </c>
      <c r="F615" s="611">
        <f t="shared" ref="F615:F616" si="57">D615*100/C615</f>
        <v>100</v>
      </c>
      <c r="G615" s="488">
        <v>41570</v>
      </c>
      <c r="H615" s="309"/>
      <c r="I615" s="169"/>
      <c r="J615" s="167"/>
      <c r="K615" s="355" t="s">
        <v>1534</v>
      </c>
      <c r="L615" s="314" t="s">
        <v>233</v>
      </c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  <c r="AA615" s="96"/>
    </row>
    <row r="616" spans="1:27" s="97" customFormat="1" ht="26.25" thickBot="1" x14ac:dyDescent="0.25">
      <c r="A616" s="492">
        <v>2</v>
      </c>
      <c r="B616" s="495" t="s">
        <v>73</v>
      </c>
      <c r="C616" s="612">
        <v>98868</v>
      </c>
      <c r="D616" s="612">
        <v>98868</v>
      </c>
      <c r="E616" s="611">
        <f t="shared" si="56"/>
        <v>0</v>
      </c>
      <c r="F616" s="611">
        <f t="shared" si="57"/>
        <v>100</v>
      </c>
      <c r="G616" s="488">
        <v>39448</v>
      </c>
      <c r="H616" s="309"/>
      <c r="I616" s="169"/>
      <c r="J616" s="167"/>
      <c r="K616" s="355" t="s">
        <v>1534</v>
      </c>
      <c r="L616" s="314" t="s">
        <v>233</v>
      </c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  <c r="AA616" s="96"/>
    </row>
    <row r="617" spans="1:27" s="97" customFormat="1" ht="30" customHeight="1" thickBot="1" x14ac:dyDescent="0.25">
      <c r="A617" s="373"/>
      <c r="B617" s="177" t="s">
        <v>1798</v>
      </c>
      <c r="C617" s="643">
        <f>SUM(C615:C616)</f>
        <v>202010.5</v>
      </c>
      <c r="D617" s="643">
        <f>SUM(D615:D616)</f>
        <v>202010.5</v>
      </c>
      <c r="E617" s="645">
        <f t="shared" si="56"/>
        <v>0</v>
      </c>
      <c r="F617" s="641"/>
      <c r="G617" s="379"/>
      <c r="H617" s="343"/>
      <c r="I617" s="299"/>
      <c r="J617" s="179"/>
      <c r="K617" s="344"/>
      <c r="L617" s="322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  <c r="AA617" s="96"/>
    </row>
    <row r="618" spans="1:27" s="97" customFormat="1" ht="26.25" customHeight="1" thickBot="1" x14ac:dyDescent="0.35">
      <c r="A618" s="1004" t="s">
        <v>1102</v>
      </c>
      <c r="B618" s="1005"/>
      <c r="C618" s="1005"/>
      <c r="D618" s="1005"/>
      <c r="E618" s="1005"/>
      <c r="F618" s="1005"/>
      <c r="G618" s="1005"/>
      <c r="H618" s="1005"/>
      <c r="I618" s="1005"/>
      <c r="J618" s="1005"/>
      <c r="K618" s="1005"/>
      <c r="L618" s="100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  <c r="AA618" s="96"/>
    </row>
    <row r="619" spans="1:27" s="97" customFormat="1" ht="25.5" x14ac:dyDescent="0.2">
      <c r="A619" s="554">
        <v>1</v>
      </c>
      <c r="B619" s="734" t="s">
        <v>1101</v>
      </c>
      <c r="C619" s="788">
        <v>2093300</v>
      </c>
      <c r="D619" s="788">
        <v>1071570.32</v>
      </c>
      <c r="E619" s="611">
        <f>C619-D619</f>
        <v>1021729.6799999999</v>
      </c>
      <c r="F619" s="611">
        <f>D619*100/C619</f>
        <v>51.19048010318636</v>
      </c>
      <c r="G619" s="789">
        <v>43405</v>
      </c>
      <c r="H619" s="737"/>
      <c r="I619" s="380"/>
      <c r="J619" s="381"/>
      <c r="K619" s="382" t="s">
        <v>1102</v>
      </c>
      <c r="L619" s="314" t="s">
        <v>233</v>
      </c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  <c r="AA619" s="96"/>
    </row>
    <row r="620" spans="1:27" s="97" customFormat="1" ht="25.5" x14ac:dyDescent="0.2">
      <c r="A620" s="493">
        <v>2</v>
      </c>
      <c r="B620" s="495" t="s">
        <v>1264</v>
      </c>
      <c r="C620" s="612">
        <v>52300</v>
      </c>
      <c r="D620" s="612">
        <v>36173.89</v>
      </c>
      <c r="E620" s="611">
        <f t="shared" ref="E620:E636" si="58">C620-D620</f>
        <v>16126.11</v>
      </c>
      <c r="F620" s="611">
        <f t="shared" ref="F620:F629" si="59">D620*100/C620</f>
        <v>69.166137667304014</v>
      </c>
      <c r="G620" s="488">
        <v>42202</v>
      </c>
      <c r="H620" s="494"/>
      <c r="I620" s="169"/>
      <c r="J620" s="167"/>
      <c r="K620" s="355" t="s">
        <v>1102</v>
      </c>
      <c r="L620" s="314" t="s">
        <v>233</v>
      </c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  <c r="AA620" s="96"/>
    </row>
    <row r="621" spans="1:27" s="97" customFormat="1" ht="25.5" x14ac:dyDescent="0.2">
      <c r="A621" s="493">
        <v>3</v>
      </c>
      <c r="B621" s="495" t="s">
        <v>73</v>
      </c>
      <c r="C621" s="612">
        <v>260727.88</v>
      </c>
      <c r="D621" s="612">
        <v>260727.88</v>
      </c>
      <c r="E621" s="611">
        <f t="shared" si="58"/>
        <v>0</v>
      </c>
      <c r="F621" s="611">
        <f t="shared" si="59"/>
        <v>100</v>
      </c>
      <c r="G621" s="488">
        <v>41570</v>
      </c>
      <c r="H621" s="494"/>
      <c r="I621" s="169"/>
      <c r="J621" s="167"/>
      <c r="K621" s="355" t="s">
        <v>1102</v>
      </c>
      <c r="L621" s="314" t="s">
        <v>233</v>
      </c>
      <c r="M621" s="96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  <c r="Z621" s="96"/>
      <c r="AA621" s="96"/>
    </row>
    <row r="622" spans="1:27" s="97" customFormat="1" ht="25.5" x14ac:dyDescent="0.2">
      <c r="A622" s="554">
        <v>4</v>
      </c>
      <c r="B622" s="495" t="s">
        <v>1263</v>
      </c>
      <c r="C622" s="612">
        <v>103142.5</v>
      </c>
      <c r="D622" s="612">
        <v>103142.5</v>
      </c>
      <c r="E622" s="611">
        <f t="shared" si="58"/>
        <v>0</v>
      </c>
      <c r="F622" s="611">
        <f t="shared" si="59"/>
        <v>100</v>
      </c>
      <c r="G622" s="488">
        <v>41570</v>
      </c>
      <c r="H622" s="494"/>
      <c r="I622" s="169"/>
      <c r="J622" s="167"/>
      <c r="K622" s="355" t="s">
        <v>1102</v>
      </c>
      <c r="L622" s="314" t="s">
        <v>233</v>
      </c>
      <c r="M622" s="96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  <c r="Z622" s="96"/>
      <c r="AA622" s="96"/>
    </row>
    <row r="623" spans="1:27" s="97" customFormat="1" ht="25.5" x14ac:dyDescent="0.2">
      <c r="A623" s="482">
        <v>5</v>
      </c>
      <c r="B623" s="495" t="s">
        <v>73</v>
      </c>
      <c r="C623" s="612">
        <v>98868</v>
      </c>
      <c r="D623" s="612">
        <v>98868</v>
      </c>
      <c r="E623" s="611">
        <f t="shared" si="58"/>
        <v>0</v>
      </c>
      <c r="F623" s="611">
        <f t="shared" si="59"/>
        <v>100</v>
      </c>
      <c r="G623" s="488">
        <v>39448</v>
      </c>
      <c r="H623" s="494"/>
      <c r="I623" s="169"/>
      <c r="J623" s="167"/>
      <c r="K623" s="355" t="s">
        <v>1102</v>
      </c>
      <c r="L623" s="314" t="s">
        <v>233</v>
      </c>
      <c r="M623" s="96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  <c r="Z623" s="96"/>
      <c r="AA623" s="96"/>
    </row>
    <row r="624" spans="1:27" s="97" customFormat="1" ht="25.5" x14ac:dyDescent="0.2">
      <c r="A624" s="493">
        <v>6</v>
      </c>
      <c r="B624" s="495" t="s">
        <v>1265</v>
      </c>
      <c r="C624" s="612">
        <v>53090</v>
      </c>
      <c r="D624" s="612">
        <v>53090</v>
      </c>
      <c r="E624" s="611">
        <f t="shared" si="58"/>
        <v>0</v>
      </c>
      <c r="F624" s="611">
        <f t="shared" si="59"/>
        <v>100</v>
      </c>
      <c r="G624" s="488">
        <v>40721</v>
      </c>
      <c r="H624" s="494"/>
      <c r="I624" s="169"/>
      <c r="J624" s="167"/>
      <c r="K624" s="355" t="s">
        <v>1102</v>
      </c>
      <c r="L624" s="314" t="s">
        <v>233</v>
      </c>
      <c r="M624" s="96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  <c r="Z624" s="96"/>
      <c r="AA624" s="96"/>
    </row>
    <row r="625" spans="1:27" s="97" customFormat="1" ht="27.75" customHeight="1" x14ac:dyDescent="0.2">
      <c r="A625" s="482">
        <v>7</v>
      </c>
      <c r="B625" s="495" t="s">
        <v>1266</v>
      </c>
      <c r="C625" s="612">
        <v>68990</v>
      </c>
      <c r="D625" s="612">
        <v>68990</v>
      </c>
      <c r="E625" s="611">
        <f t="shared" si="58"/>
        <v>0</v>
      </c>
      <c r="F625" s="611">
        <f t="shared" si="59"/>
        <v>100</v>
      </c>
      <c r="G625" s="488">
        <v>43830</v>
      </c>
      <c r="H625" s="494"/>
      <c r="I625" s="169"/>
      <c r="J625" s="167"/>
      <c r="K625" s="355" t="s">
        <v>1102</v>
      </c>
      <c r="L625" s="314" t="s">
        <v>233</v>
      </c>
      <c r="M625" s="96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  <c r="Z625" s="96"/>
      <c r="AA625" s="96"/>
    </row>
    <row r="626" spans="1:27" s="97" customFormat="1" ht="25.5" x14ac:dyDescent="0.2">
      <c r="A626" s="493">
        <v>8</v>
      </c>
      <c r="B626" s="495" t="s">
        <v>1267</v>
      </c>
      <c r="C626" s="612">
        <v>181720</v>
      </c>
      <c r="D626" s="612">
        <v>181720</v>
      </c>
      <c r="E626" s="611">
        <f t="shared" si="58"/>
        <v>0</v>
      </c>
      <c r="F626" s="611">
        <f t="shared" si="59"/>
        <v>100</v>
      </c>
      <c r="G626" s="488">
        <v>40172</v>
      </c>
      <c r="H626" s="494"/>
      <c r="I626" s="169"/>
      <c r="J626" s="167"/>
      <c r="K626" s="355" t="s">
        <v>1102</v>
      </c>
      <c r="L626" s="314" t="s">
        <v>233</v>
      </c>
      <c r="M626" s="96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  <c r="Z626" s="96"/>
      <c r="AA626" s="96"/>
    </row>
    <row r="627" spans="1:27" s="97" customFormat="1" ht="38.25" x14ac:dyDescent="0.2">
      <c r="A627" s="786">
        <v>9</v>
      </c>
      <c r="B627" s="790" t="s">
        <v>1930</v>
      </c>
      <c r="C627" s="791">
        <v>509372.34</v>
      </c>
      <c r="D627" s="791">
        <v>0</v>
      </c>
      <c r="E627" s="791">
        <f t="shared" si="58"/>
        <v>509372.34</v>
      </c>
      <c r="F627" s="774">
        <f t="shared" si="59"/>
        <v>0</v>
      </c>
      <c r="G627" s="704">
        <v>44461</v>
      </c>
      <c r="H627" s="596"/>
      <c r="I627" s="301"/>
      <c r="J627" s="303"/>
      <c r="K627" s="355" t="s">
        <v>1102</v>
      </c>
      <c r="L627" s="314" t="s">
        <v>233</v>
      </c>
      <c r="M627" s="96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  <c r="Z627" s="96"/>
      <c r="AA627" s="96"/>
    </row>
    <row r="628" spans="1:27" s="97" customFormat="1" ht="51" x14ac:dyDescent="0.2">
      <c r="A628" s="792">
        <v>10</v>
      </c>
      <c r="B628" s="790" t="s">
        <v>1931</v>
      </c>
      <c r="C628" s="622">
        <v>135320</v>
      </c>
      <c r="D628" s="791">
        <v>20297.97</v>
      </c>
      <c r="E628" s="793">
        <f t="shared" si="58"/>
        <v>115022.03</v>
      </c>
      <c r="F628" s="791">
        <f t="shared" si="59"/>
        <v>14.999977830328111</v>
      </c>
      <c r="G628" s="704">
        <v>44461</v>
      </c>
      <c r="H628" s="596"/>
      <c r="I628" s="301"/>
      <c r="J628" s="303"/>
      <c r="K628" s="355" t="s">
        <v>1102</v>
      </c>
      <c r="L628" s="314" t="s">
        <v>233</v>
      </c>
      <c r="M628" s="96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  <c r="Z628" s="96"/>
      <c r="AA628" s="96"/>
    </row>
    <row r="629" spans="1:27" s="97" customFormat="1" ht="24.75" customHeight="1" x14ac:dyDescent="0.2">
      <c r="A629" s="786">
        <v>11</v>
      </c>
      <c r="B629" s="794" t="s">
        <v>1932</v>
      </c>
      <c r="C629" s="795">
        <v>111440</v>
      </c>
      <c r="D629" s="795">
        <v>16715.97</v>
      </c>
      <c r="E629" s="796">
        <f t="shared" si="58"/>
        <v>94724.03</v>
      </c>
      <c r="F629" s="774">
        <f t="shared" si="59"/>
        <v>14.999973079684136</v>
      </c>
      <c r="G629" s="704">
        <v>44461</v>
      </c>
      <c r="H629" s="596"/>
      <c r="I629" s="301"/>
      <c r="J629" s="303"/>
      <c r="K629" s="355" t="s">
        <v>1102</v>
      </c>
      <c r="L629" s="314" t="s">
        <v>233</v>
      </c>
      <c r="M629" s="96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  <c r="Z629" s="96"/>
      <c r="AA629" s="96"/>
    </row>
    <row r="630" spans="1:27" s="97" customFormat="1" ht="25.5" x14ac:dyDescent="0.2">
      <c r="A630" s="797">
        <v>12</v>
      </c>
      <c r="B630" s="584" t="s">
        <v>2030</v>
      </c>
      <c r="C630" s="796">
        <v>62945.81</v>
      </c>
      <c r="D630" s="798">
        <v>62945.81</v>
      </c>
      <c r="E630" s="796">
        <v>0</v>
      </c>
      <c r="F630" s="799">
        <v>100</v>
      </c>
      <c r="G630" s="800">
        <v>44516</v>
      </c>
      <c r="H630" s="801"/>
      <c r="I630" s="563"/>
      <c r="J630" s="564"/>
      <c r="K630" s="355" t="s">
        <v>1102</v>
      </c>
      <c r="L630" s="314" t="s">
        <v>233</v>
      </c>
      <c r="M630" s="96"/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  <c r="Y630" s="96"/>
      <c r="Z630" s="96"/>
      <c r="AA630" s="96"/>
    </row>
    <row r="631" spans="1:27" s="97" customFormat="1" ht="25.5" x14ac:dyDescent="0.2">
      <c r="A631" s="797">
        <v>13</v>
      </c>
      <c r="B631" s="584" t="s">
        <v>1945</v>
      </c>
      <c r="C631" s="796">
        <v>59000</v>
      </c>
      <c r="D631" s="796">
        <v>59000</v>
      </c>
      <c r="E631" s="796">
        <v>0</v>
      </c>
      <c r="F631" s="799">
        <v>100</v>
      </c>
      <c r="G631" s="800">
        <v>44515</v>
      </c>
      <c r="H631" s="801"/>
      <c r="I631" s="563"/>
      <c r="J631" s="564"/>
      <c r="K631" s="355" t="s">
        <v>1102</v>
      </c>
      <c r="L631" s="314" t="s">
        <v>233</v>
      </c>
      <c r="M631" s="96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  <c r="Z631" s="96"/>
      <c r="AA631" s="96"/>
    </row>
    <row r="632" spans="1:27" s="97" customFormat="1" ht="25.5" x14ac:dyDescent="0.2">
      <c r="A632" s="797">
        <v>14</v>
      </c>
      <c r="B632" s="584" t="s">
        <v>1945</v>
      </c>
      <c r="C632" s="796">
        <v>59000</v>
      </c>
      <c r="D632" s="796">
        <v>59000</v>
      </c>
      <c r="E632" s="796">
        <v>0</v>
      </c>
      <c r="F632" s="799">
        <v>100</v>
      </c>
      <c r="G632" s="800">
        <v>44515</v>
      </c>
      <c r="H632" s="801"/>
      <c r="I632" s="563"/>
      <c r="J632" s="564"/>
      <c r="K632" s="355" t="s">
        <v>1102</v>
      </c>
      <c r="L632" s="314" t="s">
        <v>233</v>
      </c>
      <c r="M632" s="96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  <c r="Z632" s="96"/>
      <c r="AA632" s="96"/>
    </row>
    <row r="633" spans="1:27" s="97" customFormat="1" ht="25.5" x14ac:dyDescent="0.2">
      <c r="A633" s="797">
        <v>15</v>
      </c>
      <c r="B633" s="584" t="s">
        <v>1945</v>
      </c>
      <c r="C633" s="796">
        <v>59000</v>
      </c>
      <c r="D633" s="796">
        <v>59000</v>
      </c>
      <c r="E633" s="796">
        <v>0</v>
      </c>
      <c r="F633" s="799">
        <v>100</v>
      </c>
      <c r="G633" s="800">
        <v>44515</v>
      </c>
      <c r="H633" s="801"/>
      <c r="I633" s="563"/>
      <c r="J633" s="564"/>
      <c r="K633" s="355" t="s">
        <v>1102</v>
      </c>
      <c r="L633" s="314" t="s">
        <v>233</v>
      </c>
      <c r="M633" s="96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  <c r="Z633" s="96"/>
      <c r="AA633" s="96"/>
    </row>
    <row r="634" spans="1:27" s="97" customFormat="1" ht="25.5" x14ac:dyDescent="0.2">
      <c r="A634" s="797">
        <v>16</v>
      </c>
      <c r="B634" s="584" t="s">
        <v>2031</v>
      </c>
      <c r="C634" s="796">
        <v>61250</v>
      </c>
      <c r="D634" s="796">
        <v>61250</v>
      </c>
      <c r="E634" s="796">
        <v>0</v>
      </c>
      <c r="F634" s="799">
        <v>100</v>
      </c>
      <c r="G634" s="800">
        <v>44516</v>
      </c>
      <c r="H634" s="801"/>
      <c r="I634" s="563"/>
      <c r="J634" s="564"/>
      <c r="K634" s="355" t="s">
        <v>1102</v>
      </c>
      <c r="L634" s="314" t="s">
        <v>233</v>
      </c>
      <c r="M634" s="96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  <c r="Y634" s="96"/>
      <c r="Z634" s="96"/>
      <c r="AA634" s="96"/>
    </row>
    <row r="635" spans="1:27" s="97" customFormat="1" ht="26.25" thickBot="1" x14ac:dyDescent="0.25">
      <c r="A635" s="802">
        <v>17</v>
      </c>
      <c r="B635" s="555" t="s">
        <v>2032</v>
      </c>
      <c r="C635" s="611">
        <v>96865.600000000006</v>
      </c>
      <c r="D635" s="611">
        <v>96865.600000000006</v>
      </c>
      <c r="E635" s="622">
        <v>0</v>
      </c>
      <c r="F635" s="774">
        <v>100</v>
      </c>
      <c r="G635" s="800">
        <v>38994</v>
      </c>
      <c r="H635" s="801"/>
      <c r="I635" s="563"/>
      <c r="J635" s="564"/>
      <c r="K635" s="355" t="s">
        <v>1102</v>
      </c>
      <c r="L635" s="314" t="s">
        <v>233</v>
      </c>
      <c r="M635" s="96"/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  <c r="Y635" s="96"/>
      <c r="Z635" s="96"/>
      <c r="AA635" s="96"/>
    </row>
    <row r="636" spans="1:27" s="97" customFormat="1" ht="29.25" customHeight="1" thickBot="1" x14ac:dyDescent="0.25">
      <c r="A636" s="392"/>
      <c r="B636" s="393" t="s">
        <v>1798</v>
      </c>
      <c r="C636" s="644">
        <f>SUM(C619:C635)</f>
        <v>4066332.13</v>
      </c>
      <c r="D636" s="646">
        <f>SUM(D619:D635)</f>
        <v>2309357.94</v>
      </c>
      <c r="E636" s="647">
        <f t="shared" si="58"/>
        <v>1756974.19</v>
      </c>
      <c r="F636" s="641"/>
      <c r="G636" s="379"/>
      <c r="H636" s="343"/>
      <c r="I636" s="299"/>
      <c r="J636" s="179"/>
      <c r="K636" s="344"/>
      <c r="L636" s="322"/>
      <c r="M636" s="96"/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  <c r="Y636" s="96"/>
      <c r="Z636" s="96"/>
      <c r="AA636" s="96"/>
    </row>
    <row r="637" spans="1:27" ht="28.5" customHeight="1" thickBot="1" x14ac:dyDescent="0.35">
      <c r="A637" s="1004" t="s">
        <v>1535</v>
      </c>
      <c r="B637" s="1005"/>
      <c r="C637" s="1005"/>
      <c r="D637" s="1005"/>
      <c r="E637" s="1005"/>
      <c r="F637" s="1005"/>
      <c r="G637" s="1005"/>
      <c r="H637" s="1005"/>
      <c r="I637" s="1005"/>
      <c r="J637" s="1005"/>
      <c r="K637" s="1005"/>
      <c r="L637" s="1006"/>
    </row>
    <row r="638" spans="1:27" ht="25.5" x14ac:dyDescent="0.2">
      <c r="A638" s="492">
        <v>1</v>
      </c>
      <c r="B638" s="495" t="s">
        <v>1263</v>
      </c>
      <c r="C638" s="483">
        <v>103142.5</v>
      </c>
      <c r="D638" s="483">
        <v>103142.5</v>
      </c>
      <c r="E638" s="575">
        <f t="shared" ref="E638" si="60">C638-D638</f>
        <v>0</v>
      </c>
      <c r="F638" s="576">
        <f t="shared" ref="F638:F645" si="61">D638*100/C638</f>
        <v>100</v>
      </c>
      <c r="G638" s="488">
        <v>41570</v>
      </c>
      <c r="H638" s="309"/>
      <c r="I638" s="169"/>
      <c r="J638" s="167"/>
      <c r="K638" s="355" t="s">
        <v>1535</v>
      </c>
      <c r="L638" s="314" t="s">
        <v>233</v>
      </c>
    </row>
    <row r="639" spans="1:27" ht="25.5" x14ac:dyDescent="0.2">
      <c r="A639" s="482">
        <v>2</v>
      </c>
      <c r="B639" s="495" t="s">
        <v>1268</v>
      </c>
      <c r="C639" s="483">
        <v>392313</v>
      </c>
      <c r="D639" s="483">
        <v>111155.52</v>
      </c>
      <c r="E639" s="575">
        <v>150386.88</v>
      </c>
      <c r="F639" s="576">
        <f t="shared" si="61"/>
        <v>28.333376666080401</v>
      </c>
      <c r="G639" s="488">
        <v>42642</v>
      </c>
      <c r="H639" s="309"/>
      <c r="I639" s="169"/>
      <c r="J639" s="167"/>
      <c r="K639" s="355" t="s">
        <v>1535</v>
      </c>
      <c r="L639" s="314" t="s">
        <v>233</v>
      </c>
    </row>
    <row r="640" spans="1:27" ht="25.5" x14ac:dyDescent="0.2">
      <c r="A640" s="493">
        <v>3</v>
      </c>
      <c r="B640" s="495" t="s">
        <v>73</v>
      </c>
      <c r="C640" s="483">
        <v>98869</v>
      </c>
      <c r="D640" s="483">
        <v>98868</v>
      </c>
      <c r="E640" s="575">
        <v>0</v>
      </c>
      <c r="F640" s="576">
        <f t="shared" si="61"/>
        <v>99.998988560620617</v>
      </c>
      <c r="G640" s="488">
        <v>39448</v>
      </c>
      <c r="H640" s="309"/>
      <c r="I640" s="169"/>
      <c r="J640" s="167"/>
      <c r="K640" s="355" t="s">
        <v>1535</v>
      </c>
      <c r="L640" s="314" t="s">
        <v>233</v>
      </c>
    </row>
    <row r="641" spans="1:12" ht="38.25" x14ac:dyDescent="0.2">
      <c r="A641" s="792">
        <v>4</v>
      </c>
      <c r="B641" s="790" t="s">
        <v>1934</v>
      </c>
      <c r="C641" s="803">
        <v>169790.78</v>
      </c>
      <c r="D641" s="803">
        <v>25468.65</v>
      </c>
      <c r="E641" s="608">
        <v>144322.13</v>
      </c>
      <c r="F641" s="703">
        <f t="shared" si="61"/>
        <v>15.000019435684317</v>
      </c>
      <c r="G641" s="704">
        <v>44461</v>
      </c>
      <c r="H641" s="388"/>
      <c r="I641" s="301"/>
      <c r="J641" s="303"/>
      <c r="K641" s="355" t="s">
        <v>1535</v>
      </c>
      <c r="L641" s="314" t="s">
        <v>233</v>
      </c>
    </row>
    <row r="642" spans="1:12" ht="38.25" x14ac:dyDescent="0.2">
      <c r="A642" s="804">
        <v>5</v>
      </c>
      <c r="B642" s="480" t="s">
        <v>1934</v>
      </c>
      <c r="C642" s="481">
        <v>169790.78</v>
      </c>
      <c r="D642" s="481">
        <v>25468.65</v>
      </c>
      <c r="E642" s="805">
        <v>144322.13</v>
      </c>
      <c r="F642" s="803">
        <f t="shared" si="61"/>
        <v>15.000019435684317</v>
      </c>
      <c r="G642" s="704">
        <v>44461</v>
      </c>
      <c r="H642" s="388"/>
      <c r="I642" s="301"/>
      <c r="J642" s="303"/>
      <c r="K642" s="355" t="s">
        <v>1535</v>
      </c>
      <c r="L642" s="314" t="s">
        <v>233</v>
      </c>
    </row>
    <row r="643" spans="1:12" ht="45.75" customHeight="1" x14ac:dyDescent="0.2">
      <c r="A643" s="792">
        <v>6</v>
      </c>
      <c r="B643" s="790" t="s">
        <v>1934</v>
      </c>
      <c r="C643" s="803">
        <v>169790.78</v>
      </c>
      <c r="D643" s="803">
        <v>25468.65</v>
      </c>
      <c r="E643" s="608">
        <v>144322.13</v>
      </c>
      <c r="F643" s="803">
        <f t="shared" si="61"/>
        <v>15.000019435684317</v>
      </c>
      <c r="G643" s="704">
        <v>44461</v>
      </c>
      <c r="H643" s="388"/>
      <c r="I643" s="301"/>
      <c r="J643" s="303"/>
      <c r="K643" s="355" t="s">
        <v>1535</v>
      </c>
      <c r="L643" s="314" t="s">
        <v>233</v>
      </c>
    </row>
    <row r="644" spans="1:12" ht="55.5" customHeight="1" x14ac:dyDescent="0.2">
      <c r="A644" s="792">
        <v>7</v>
      </c>
      <c r="B644" s="790" t="s">
        <v>1935</v>
      </c>
      <c r="C644" s="803">
        <v>135320</v>
      </c>
      <c r="D644" s="803">
        <v>20297.97</v>
      </c>
      <c r="E644" s="805">
        <v>135320</v>
      </c>
      <c r="F644" s="703">
        <f t="shared" si="61"/>
        <v>14.999977830328111</v>
      </c>
      <c r="G644" s="704">
        <v>44461</v>
      </c>
      <c r="H644" s="388"/>
      <c r="I644" s="301"/>
      <c r="J644" s="303"/>
      <c r="K644" s="355" t="s">
        <v>1535</v>
      </c>
      <c r="L644" s="314" t="s">
        <v>233</v>
      </c>
    </row>
    <row r="645" spans="1:12" ht="39.75" customHeight="1" x14ac:dyDescent="0.2">
      <c r="A645" s="804">
        <v>8</v>
      </c>
      <c r="B645" s="480" t="s">
        <v>1936</v>
      </c>
      <c r="C645" s="481">
        <v>111440</v>
      </c>
      <c r="D645" s="481">
        <v>16715.97</v>
      </c>
      <c r="E645" s="805">
        <v>111440</v>
      </c>
      <c r="F645" s="803">
        <f t="shared" si="61"/>
        <v>14.999973079684136</v>
      </c>
      <c r="G645" s="704">
        <v>44461</v>
      </c>
      <c r="H645" s="388"/>
      <c r="I645" s="301"/>
      <c r="J645" s="303"/>
      <c r="K645" s="355" t="s">
        <v>1535</v>
      </c>
      <c r="L645" s="314" t="s">
        <v>233</v>
      </c>
    </row>
    <row r="646" spans="1:12" ht="25.5" x14ac:dyDescent="0.2">
      <c r="A646" s="792">
        <v>9</v>
      </c>
      <c r="B646" s="790" t="s">
        <v>1945</v>
      </c>
      <c r="C646" s="803">
        <v>59000</v>
      </c>
      <c r="D646" s="803">
        <v>59000</v>
      </c>
      <c r="E646" s="608">
        <v>0</v>
      </c>
      <c r="F646" s="803">
        <f t="shared" ref="F646:F648" si="62">D646*100/C646</f>
        <v>100</v>
      </c>
      <c r="G646" s="704">
        <v>44501</v>
      </c>
      <c r="H646" s="388"/>
      <c r="I646" s="301"/>
      <c r="J646" s="303"/>
      <c r="K646" s="355" t="s">
        <v>1535</v>
      </c>
      <c r="L646" s="314" t="s">
        <v>233</v>
      </c>
    </row>
    <row r="647" spans="1:12" ht="29.25" customHeight="1" x14ac:dyDescent="0.2">
      <c r="A647" s="792">
        <v>10</v>
      </c>
      <c r="B647" s="790" t="s">
        <v>1945</v>
      </c>
      <c r="C647" s="803">
        <v>59000</v>
      </c>
      <c r="D647" s="803">
        <v>59000</v>
      </c>
      <c r="E647" s="805">
        <v>0</v>
      </c>
      <c r="F647" s="703">
        <f t="shared" si="62"/>
        <v>100</v>
      </c>
      <c r="G647" s="704">
        <v>44501</v>
      </c>
      <c r="H647" s="388"/>
      <c r="I647" s="301"/>
      <c r="J647" s="303"/>
      <c r="K647" s="355" t="s">
        <v>1535</v>
      </c>
      <c r="L647" s="314" t="s">
        <v>233</v>
      </c>
    </row>
    <row r="648" spans="1:12" ht="44.25" customHeight="1" x14ac:dyDescent="0.2">
      <c r="A648" s="804">
        <v>11</v>
      </c>
      <c r="B648" s="480" t="s">
        <v>1945</v>
      </c>
      <c r="C648" s="481">
        <v>59000</v>
      </c>
      <c r="D648" s="481">
        <v>59000</v>
      </c>
      <c r="E648" s="806">
        <v>0</v>
      </c>
      <c r="F648" s="807">
        <f t="shared" si="62"/>
        <v>100</v>
      </c>
      <c r="G648" s="704">
        <v>44501</v>
      </c>
      <c r="H648" s="388"/>
      <c r="I648" s="301"/>
      <c r="J648" s="303"/>
      <c r="K648" s="355" t="s">
        <v>1535</v>
      </c>
      <c r="L648" s="314" t="s">
        <v>233</v>
      </c>
    </row>
    <row r="649" spans="1:12" ht="45.75" customHeight="1" x14ac:dyDescent="0.2">
      <c r="A649" s="603">
        <v>12</v>
      </c>
      <c r="B649" s="584" t="s">
        <v>2033</v>
      </c>
      <c r="C649" s="808">
        <v>90000</v>
      </c>
      <c r="D649" s="808">
        <v>90000</v>
      </c>
      <c r="E649" s="809">
        <v>0</v>
      </c>
      <c r="F649" s="810">
        <v>100</v>
      </c>
      <c r="G649" s="800">
        <v>44510</v>
      </c>
      <c r="H649" s="562"/>
      <c r="I649" s="563"/>
      <c r="J649" s="564"/>
      <c r="K649" s="355" t="s">
        <v>1535</v>
      </c>
      <c r="L649" s="314" t="s">
        <v>233</v>
      </c>
    </row>
    <row r="650" spans="1:12" ht="29.25" customHeight="1" x14ac:dyDescent="0.2">
      <c r="A650" s="811">
        <v>13</v>
      </c>
      <c r="B650" s="794" t="s">
        <v>2034</v>
      </c>
      <c r="C650" s="807">
        <v>59999</v>
      </c>
      <c r="D650" s="807">
        <v>59999</v>
      </c>
      <c r="E650" s="806">
        <v>0</v>
      </c>
      <c r="F650" s="703">
        <v>100</v>
      </c>
      <c r="G650" s="800">
        <v>44476</v>
      </c>
      <c r="H650" s="562"/>
      <c r="I650" s="563"/>
      <c r="J650" s="564"/>
      <c r="K650" s="355" t="s">
        <v>1535</v>
      </c>
      <c r="L650" s="314" t="s">
        <v>233</v>
      </c>
    </row>
    <row r="651" spans="1:12" ht="25.5" x14ac:dyDescent="0.2">
      <c r="A651" s="603">
        <v>14</v>
      </c>
      <c r="B651" s="584" t="s">
        <v>2031</v>
      </c>
      <c r="C651" s="808">
        <v>61250</v>
      </c>
      <c r="D651" s="808">
        <v>61250</v>
      </c>
      <c r="E651" s="809">
        <v>0</v>
      </c>
      <c r="F651" s="810">
        <v>100</v>
      </c>
      <c r="G651" s="800">
        <v>44531</v>
      </c>
      <c r="H651" s="562"/>
      <c r="I651" s="563"/>
      <c r="J651" s="564"/>
      <c r="K651" s="355" t="s">
        <v>1535</v>
      </c>
      <c r="L651" s="314" t="s">
        <v>233</v>
      </c>
    </row>
    <row r="652" spans="1:12" ht="27.75" customHeight="1" thickBot="1" x14ac:dyDescent="0.25">
      <c r="A652" s="429"/>
      <c r="B652" s="393" t="s">
        <v>1798</v>
      </c>
      <c r="C652" s="385">
        <f>SUM(C638:C651)</f>
        <v>1738705.84</v>
      </c>
      <c r="D652" s="385">
        <f>SUM(D638:D651)</f>
        <v>814834.91</v>
      </c>
      <c r="E652" s="387">
        <f>C652-D652</f>
        <v>923870.93</v>
      </c>
      <c r="F652" s="377"/>
      <c r="G652" s="379"/>
      <c r="H652" s="343"/>
      <c r="I652" s="299"/>
      <c r="J652" s="179"/>
      <c r="K652" s="355" t="s">
        <v>805</v>
      </c>
      <c r="L652" s="314" t="s">
        <v>805</v>
      </c>
    </row>
    <row r="653" spans="1:12" ht="27" customHeight="1" thickBot="1" x14ac:dyDescent="0.35">
      <c r="A653" s="1015" t="s">
        <v>1816</v>
      </c>
      <c r="B653" s="1013"/>
      <c r="C653" s="1013"/>
      <c r="D653" s="1013"/>
      <c r="E653" s="1013"/>
      <c r="F653" s="1013"/>
      <c r="G653" s="1013"/>
      <c r="H653" s="1013"/>
      <c r="I653" s="1013"/>
      <c r="J653" s="1013"/>
      <c r="K653" s="1013"/>
      <c r="L653" s="1014"/>
    </row>
    <row r="654" spans="1:12" ht="13.5" thickBot="1" x14ac:dyDescent="0.25">
      <c r="A654" s="373"/>
      <c r="B654" s="177" t="s">
        <v>1798</v>
      </c>
      <c r="C654" s="178" t="s">
        <v>805</v>
      </c>
      <c r="D654" s="389" t="s">
        <v>805</v>
      </c>
      <c r="E654" s="390" t="s">
        <v>805</v>
      </c>
      <c r="F654" s="368"/>
      <c r="G654" s="379"/>
      <c r="H654" s="343"/>
      <c r="I654" s="299"/>
      <c r="J654" s="179"/>
      <c r="K654" s="344"/>
      <c r="L654" s="322"/>
    </row>
    <row r="655" spans="1:12" ht="15" thickBot="1" x14ac:dyDescent="0.35">
      <c r="A655" s="1023" t="s">
        <v>1817</v>
      </c>
      <c r="B655" s="1024"/>
      <c r="C655" s="1024"/>
      <c r="D655" s="1024"/>
      <c r="E655" s="1024"/>
      <c r="F655" s="1024"/>
      <c r="G655" s="1024"/>
      <c r="H655" s="1024"/>
      <c r="I655" s="1024"/>
      <c r="J655" s="1024"/>
      <c r="K655" s="1024"/>
      <c r="L655" s="1025"/>
    </row>
    <row r="656" spans="1:12" ht="38.25" x14ac:dyDescent="0.2">
      <c r="A656" s="914">
        <v>1</v>
      </c>
      <c r="B656" s="915" t="s">
        <v>1269</v>
      </c>
      <c r="C656" s="830">
        <v>73100</v>
      </c>
      <c r="D656" s="830">
        <v>41423.22</v>
      </c>
      <c r="E656" s="830">
        <f>C656-D656</f>
        <v>31676.78</v>
      </c>
      <c r="F656" s="830">
        <f>D656*100/C656</f>
        <v>56.666511627906978</v>
      </c>
      <c r="G656" s="916">
        <v>41638</v>
      </c>
      <c r="H656" s="841"/>
      <c r="I656" s="915"/>
      <c r="J656" s="917"/>
      <c r="K656" s="918" t="s">
        <v>1547</v>
      </c>
      <c r="L656" s="919" t="s">
        <v>233</v>
      </c>
    </row>
    <row r="657" spans="1:12" ht="36.75" customHeight="1" x14ac:dyDescent="0.2">
      <c r="A657" s="598">
        <v>2</v>
      </c>
      <c r="B657" s="599" t="s">
        <v>1270</v>
      </c>
      <c r="C657" s="920">
        <v>156700</v>
      </c>
      <c r="D657" s="920">
        <v>82267.92</v>
      </c>
      <c r="E657" s="830">
        <f t="shared" ref="E657:E674" si="63">C657-D657</f>
        <v>74432.08</v>
      </c>
      <c r="F657" s="830">
        <f t="shared" ref="F657:F697" si="64">D657*100/C657</f>
        <v>52.500268028079134</v>
      </c>
      <c r="G657" s="601">
        <v>40903</v>
      </c>
      <c r="H657" s="600"/>
      <c r="I657" s="599"/>
      <c r="J657" s="921"/>
      <c r="K657" s="922" t="s">
        <v>1547</v>
      </c>
      <c r="L657" s="919" t="s">
        <v>233</v>
      </c>
    </row>
    <row r="658" spans="1:12" ht="38.25" x14ac:dyDescent="0.2">
      <c r="A658" s="923">
        <v>3</v>
      </c>
      <c r="B658" s="599" t="s">
        <v>714</v>
      </c>
      <c r="C658" s="920">
        <v>83900</v>
      </c>
      <c r="D658" s="920">
        <v>66653.75</v>
      </c>
      <c r="E658" s="830">
        <f t="shared" si="63"/>
        <v>17246.25</v>
      </c>
      <c r="F658" s="830">
        <f t="shared" si="64"/>
        <v>79.444278903456492</v>
      </c>
      <c r="G658" s="601">
        <v>40646</v>
      </c>
      <c r="H658" s="600"/>
      <c r="I658" s="599"/>
      <c r="J658" s="921"/>
      <c r="K658" s="922" t="s">
        <v>1547</v>
      </c>
      <c r="L658" s="919" t="s">
        <v>233</v>
      </c>
    </row>
    <row r="659" spans="1:12" ht="31.5" customHeight="1" x14ac:dyDescent="0.2">
      <c r="A659" s="914">
        <v>4</v>
      </c>
      <c r="B659" s="599" t="s">
        <v>2035</v>
      </c>
      <c r="C659" s="920">
        <v>342395.3</v>
      </c>
      <c r="D659" s="920">
        <v>342395.3</v>
      </c>
      <c r="E659" s="830">
        <f t="shared" si="63"/>
        <v>0</v>
      </c>
      <c r="F659" s="830">
        <f t="shared" si="64"/>
        <v>100</v>
      </c>
      <c r="G659" s="601">
        <v>40646</v>
      </c>
      <c r="H659" s="600"/>
      <c r="I659" s="599"/>
      <c r="J659" s="921"/>
      <c r="K659" s="922" t="s">
        <v>1547</v>
      </c>
      <c r="L659" s="919" t="s">
        <v>233</v>
      </c>
    </row>
    <row r="660" spans="1:12" ht="38.25" x14ac:dyDescent="0.2">
      <c r="A660" s="923">
        <v>5</v>
      </c>
      <c r="B660" s="599" t="s">
        <v>713</v>
      </c>
      <c r="C660" s="920">
        <v>84176</v>
      </c>
      <c r="D660" s="920">
        <v>84176</v>
      </c>
      <c r="E660" s="830">
        <f t="shared" si="63"/>
        <v>0</v>
      </c>
      <c r="F660" s="830">
        <f t="shared" si="64"/>
        <v>100</v>
      </c>
      <c r="G660" s="601">
        <v>40659</v>
      </c>
      <c r="H660" s="600"/>
      <c r="I660" s="599"/>
      <c r="J660" s="921"/>
      <c r="K660" s="922" t="s">
        <v>1547</v>
      </c>
      <c r="L660" s="919" t="s">
        <v>233</v>
      </c>
    </row>
    <row r="661" spans="1:12" ht="38.25" x14ac:dyDescent="0.2">
      <c r="A661" s="923">
        <v>6</v>
      </c>
      <c r="B661" s="599" t="s">
        <v>1271</v>
      </c>
      <c r="C661" s="920">
        <v>64680</v>
      </c>
      <c r="D661" s="920">
        <v>64680</v>
      </c>
      <c r="E661" s="830">
        <f>C661-D661</f>
        <v>0</v>
      </c>
      <c r="F661" s="830">
        <f t="shared" si="64"/>
        <v>100</v>
      </c>
      <c r="G661" s="601">
        <v>44165</v>
      </c>
      <c r="H661" s="600"/>
      <c r="I661" s="599"/>
      <c r="J661" s="921"/>
      <c r="K661" s="922" t="s">
        <v>1547</v>
      </c>
      <c r="L661" s="919" t="s">
        <v>233</v>
      </c>
    </row>
    <row r="662" spans="1:12" ht="38.25" x14ac:dyDescent="0.2">
      <c r="A662" s="923">
        <v>7</v>
      </c>
      <c r="B662" s="599" t="s">
        <v>1272</v>
      </c>
      <c r="C662" s="920">
        <v>125698</v>
      </c>
      <c r="D662" s="920">
        <v>2094.96</v>
      </c>
      <c r="E662" s="830">
        <f t="shared" si="63"/>
        <v>123603.04</v>
      </c>
      <c r="F662" s="830">
        <f>D662*100/C662</f>
        <v>1.6666613629492912</v>
      </c>
      <c r="G662" s="601">
        <v>43033</v>
      </c>
      <c r="H662" s="600"/>
      <c r="I662" s="599"/>
      <c r="J662" s="921"/>
      <c r="K662" s="922" t="s">
        <v>1547</v>
      </c>
      <c r="L662" s="919" t="s">
        <v>233</v>
      </c>
    </row>
    <row r="663" spans="1:12" ht="38.25" x14ac:dyDescent="0.2">
      <c r="A663" s="914">
        <v>8</v>
      </c>
      <c r="B663" s="599" t="s">
        <v>1273</v>
      </c>
      <c r="C663" s="920">
        <v>52990</v>
      </c>
      <c r="D663" s="920">
        <v>52990</v>
      </c>
      <c r="E663" s="830">
        <f t="shared" si="63"/>
        <v>0</v>
      </c>
      <c r="F663" s="830">
        <f t="shared" si="64"/>
        <v>100</v>
      </c>
      <c r="G663" s="601">
        <v>44118</v>
      </c>
      <c r="H663" s="600"/>
      <c r="I663" s="599"/>
      <c r="J663" s="921"/>
      <c r="K663" s="922" t="s">
        <v>1547</v>
      </c>
      <c r="L663" s="919" t="s">
        <v>233</v>
      </c>
    </row>
    <row r="664" spans="1:12" ht="38.25" x14ac:dyDescent="0.2">
      <c r="A664" s="923">
        <v>9</v>
      </c>
      <c r="B664" s="599" t="s">
        <v>1274</v>
      </c>
      <c r="C664" s="920">
        <v>66873</v>
      </c>
      <c r="D664" s="920">
        <v>61300.800000000003</v>
      </c>
      <c r="E664" s="830">
        <f t="shared" si="63"/>
        <v>5572.1999999999971</v>
      </c>
      <c r="F664" s="830">
        <f t="shared" si="64"/>
        <v>91.667489121169979</v>
      </c>
      <c r="G664" s="601">
        <v>41633</v>
      </c>
      <c r="H664" s="600"/>
      <c r="I664" s="599"/>
      <c r="J664" s="921"/>
      <c r="K664" s="922" t="s">
        <v>1547</v>
      </c>
      <c r="L664" s="919" t="s">
        <v>233</v>
      </c>
    </row>
    <row r="665" spans="1:12" ht="38.25" x14ac:dyDescent="0.2">
      <c r="A665" s="914">
        <v>10</v>
      </c>
      <c r="B665" s="599" t="s">
        <v>1275</v>
      </c>
      <c r="C665" s="920">
        <v>101752</v>
      </c>
      <c r="D665" s="920">
        <v>38439.72</v>
      </c>
      <c r="E665" s="830">
        <f>C665-D665</f>
        <v>63312.28</v>
      </c>
      <c r="F665" s="830">
        <f t="shared" si="64"/>
        <v>37.777852032392481</v>
      </c>
      <c r="G665" s="601">
        <v>42646</v>
      </c>
      <c r="H665" s="600"/>
      <c r="I665" s="599"/>
      <c r="J665" s="921"/>
      <c r="K665" s="922" t="s">
        <v>1547</v>
      </c>
      <c r="L665" s="919" t="s">
        <v>233</v>
      </c>
    </row>
    <row r="666" spans="1:12" ht="38.25" x14ac:dyDescent="0.2">
      <c r="A666" s="923">
        <v>11</v>
      </c>
      <c r="B666" s="599" t="s">
        <v>1276</v>
      </c>
      <c r="C666" s="920">
        <v>293500</v>
      </c>
      <c r="D666" s="920">
        <v>10482.15</v>
      </c>
      <c r="E666" s="830">
        <f t="shared" si="63"/>
        <v>283017.84999999998</v>
      </c>
      <c r="F666" s="830">
        <f t="shared" si="64"/>
        <v>3.5714310051107327</v>
      </c>
      <c r="G666" s="601">
        <v>43033</v>
      </c>
      <c r="H666" s="600"/>
      <c r="I666" s="599"/>
      <c r="J666" s="921"/>
      <c r="K666" s="922" t="s">
        <v>1547</v>
      </c>
      <c r="L666" s="919" t="s">
        <v>233</v>
      </c>
    </row>
    <row r="667" spans="1:12" ht="38.25" x14ac:dyDescent="0.2">
      <c r="A667" s="598">
        <v>12</v>
      </c>
      <c r="B667" s="599" t="s">
        <v>1277</v>
      </c>
      <c r="C667" s="920">
        <v>354793</v>
      </c>
      <c r="D667" s="920">
        <v>17739.66</v>
      </c>
      <c r="E667" s="830">
        <f t="shared" si="63"/>
        <v>337053.34</v>
      </c>
      <c r="F667" s="830">
        <f t="shared" si="64"/>
        <v>5.0000028185448979</v>
      </c>
      <c r="G667" s="601">
        <v>43033</v>
      </c>
      <c r="H667" s="600"/>
      <c r="I667" s="599"/>
      <c r="J667" s="921"/>
      <c r="K667" s="922" t="s">
        <v>1547</v>
      </c>
      <c r="L667" s="919" t="s">
        <v>233</v>
      </c>
    </row>
    <row r="668" spans="1:12" ht="38.25" x14ac:dyDescent="0.2">
      <c r="A668" s="924">
        <v>13</v>
      </c>
      <c r="B668" s="599" t="s">
        <v>1278</v>
      </c>
      <c r="C668" s="920">
        <v>79825</v>
      </c>
      <c r="D668" s="920">
        <v>6652.08</v>
      </c>
      <c r="E668" s="830">
        <f t="shared" si="63"/>
        <v>73172.92</v>
      </c>
      <c r="F668" s="830">
        <f>D668*100/C668</f>
        <v>8.333329157532102</v>
      </c>
      <c r="G668" s="601">
        <v>43033</v>
      </c>
      <c r="H668" s="600"/>
      <c r="I668" s="599"/>
      <c r="J668" s="921"/>
      <c r="K668" s="922" t="s">
        <v>1547</v>
      </c>
      <c r="L668" s="919" t="s">
        <v>233</v>
      </c>
    </row>
    <row r="669" spans="1:12" ht="38.25" x14ac:dyDescent="0.2">
      <c r="A669" s="923">
        <v>14</v>
      </c>
      <c r="B669" s="599" t="s">
        <v>1279</v>
      </c>
      <c r="C669" s="920">
        <v>75900</v>
      </c>
      <c r="D669" s="920">
        <v>3795</v>
      </c>
      <c r="E669" s="830">
        <f t="shared" si="63"/>
        <v>72105</v>
      </c>
      <c r="F669" s="830">
        <f t="shared" si="64"/>
        <v>5</v>
      </c>
      <c r="G669" s="601">
        <v>43033</v>
      </c>
      <c r="H669" s="600"/>
      <c r="I669" s="599"/>
      <c r="J669" s="921"/>
      <c r="K669" s="922" t="s">
        <v>1547</v>
      </c>
      <c r="L669" s="919" t="s">
        <v>233</v>
      </c>
    </row>
    <row r="670" spans="1:12" ht="38.25" x14ac:dyDescent="0.2">
      <c r="A670" s="914">
        <v>15</v>
      </c>
      <c r="B670" s="599" t="s">
        <v>1279</v>
      </c>
      <c r="C670" s="920">
        <v>75900</v>
      </c>
      <c r="D670" s="920">
        <v>3795</v>
      </c>
      <c r="E670" s="830">
        <f>C670-D670</f>
        <v>72105</v>
      </c>
      <c r="F670" s="830">
        <f t="shared" si="64"/>
        <v>5</v>
      </c>
      <c r="G670" s="601">
        <v>43033</v>
      </c>
      <c r="H670" s="600"/>
      <c r="I670" s="599"/>
      <c r="J670" s="921"/>
      <c r="K670" s="922" t="s">
        <v>1547</v>
      </c>
      <c r="L670" s="919" t="s">
        <v>233</v>
      </c>
    </row>
    <row r="671" spans="1:12" ht="38.25" x14ac:dyDescent="0.2">
      <c r="A671" s="923">
        <v>16</v>
      </c>
      <c r="B671" s="599" t="s">
        <v>1280</v>
      </c>
      <c r="C671" s="920">
        <v>316360</v>
      </c>
      <c r="D671" s="920">
        <v>0</v>
      </c>
      <c r="E671" s="830">
        <f t="shared" si="63"/>
        <v>316360</v>
      </c>
      <c r="F671" s="830">
        <f t="shared" si="64"/>
        <v>0</v>
      </c>
      <c r="G671" s="601">
        <v>43809</v>
      </c>
      <c r="H671" s="600"/>
      <c r="I671" s="599"/>
      <c r="J671" s="921"/>
      <c r="K671" s="922" t="s">
        <v>1547</v>
      </c>
      <c r="L671" s="919" t="s">
        <v>233</v>
      </c>
    </row>
    <row r="672" spans="1:12" ht="50.25" customHeight="1" x14ac:dyDescent="0.2">
      <c r="A672" s="914">
        <v>17</v>
      </c>
      <c r="B672" s="599" t="s">
        <v>1281</v>
      </c>
      <c r="C672" s="920">
        <v>65000</v>
      </c>
      <c r="D672" s="920">
        <v>65000</v>
      </c>
      <c r="E672" s="830">
        <f t="shared" si="63"/>
        <v>0</v>
      </c>
      <c r="F672" s="830">
        <f t="shared" si="64"/>
        <v>100</v>
      </c>
      <c r="G672" s="601">
        <v>43812</v>
      </c>
      <c r="H672" s="600"/>
      <c r="I672" s="599"/>
      <c r="J672" s="921"/>
      <c r="K672" s="922" t="s">
        <v>1547</v>
      </c>
      <c r="L672" s="919" t="s">
        <v>233</v>
      </c>
    </row>
    <row r="673" spans="1:12" ht="51" x14ac:dyDescent="0.2">
      <c r="A673" s="925">
        <v>18</v>
      </c>
      <c r="B673" s="926" t="s">
        <v>1926</v>
      </c>
      <c r="C673" s="927">
        <v>184000</v>
      </c>
      <c r="D673" s="927">
        <v>0</v>
      </c>
      <c r="E673" s="830">
        <f t="shared" si="63"/>
        <v>184000</v>
      </c>
      <c r="F673" s="830">
        <f t="shared" si="64"/>
        <v>0</v>
      </c>
      <c r="G673" s="928">
        <v>44378</v>
      </c>
      <c r="H673" s="929"/>
      <c r="I673" s="930"/>
      <c r="J673" s="931"/>
      <c r="K673" s="922" t="s">
        <v>1547</v>
      </c>
      <c r="L673" s="919" t="s">
        <v>233</v>
      </c>
    </row>
    <row r="674" spans="1:12" ht="38.25" x14ac:dyDescent="0.2">
      <c r="A674" s="932">
        <v>19</v>
      </c>
      <c r="B674" s="933" t="s">
        <v>1927</v>
      </c>
      <c r="C674" s="934">
        <v>101000</v>
      </c>
      <c r="D674" s="935">
        <v>6172.21</v>
      </c>
      <c r="E674" s="830">
        <f t="shared" si="63"/>
        <v>94827.79</v>
      </c>
      <c r="F674" s="830">
        <f>D674*100/C674</f>
        <v>6.1110990099009905</v>
      </c>
      <c r="G674" s="928">
        <v>44378</v>
      </c>
      <c r="H674" s="929"/>
      <c r="I674" s="930"/>
      <c r="J674" s="931"/>
      <c r="K674" s="922" t="s">
        <v>1547</v>
      </c>
      <c r="L674" s="919" t="s">
        <v>233</v>
      </c>
    </row>
    <row r="675" spans="1:12" ht="38.25" x14ac:dyDescent="0.2">
      <c r="A675" s="925">
        <v>20</v>
      </c>
      <c r="B675" s="926" t="s">
        <v>43</v>
      </c>
      <c r="C675" s="927">
        <v>65000</v>
      </c>
      <c r="D675" s="927">
        <v>65000</v>
      </c>
      <c r="E675" s="830">
        <f>C675-D675</f>
        <v>0</v>
      </c>
      <c r="F675" s="830">
        <f t="shared" si="64"/>
        <v>100</v>
      </c>
      <c r="G675" s="928">
        <v>44378</v>
      </c>
      <c r="H675" s="929"/>
      <c r="I675" s="930"/>
      <c r="J675" s="931"/>
      <c r="K675" s="922" t="s">
        <v>1547</v>
      </c>
      <c r="L675" s="919" t="s">
        <v>233</v>
      </c>
    </row>
    <row r="676" spans="1:12" ht="51" x14ac:dyDescent="0.2">
      <c r="A676" s="932">
        <v>21</v>
      </c>
      <c r="B676" s="933" t="s">
        <v>1928</v>
      </c>
      <c r="C676" s="934">
        <v>208640</v>
      </c>
      <c r="D676" s="935">
        <v>0</v>
      </c>
      <c r="E676" s="830">
        <f>C676-D676</f>
        <v>208640</v>
      </c>
      <c r="F676" s="830">
        <f t="shared" si="64"/>
        <v>0</v>
      </c>
      <c r="G676" s="928">
        <v>44379</v>
      </c>
      <c r="H676" s="929"/>
      <c r="I676" s="930"/>
      <c r="J676" s="931"/>
      <c r="K676" s="922" t="s">
        <v>1547</v>
      </c>
      <c r="L676" s="919" t="s">
        <v>233</v>
      </c>
    </row>
    <row r="677" spans="1:12" ht="51" x14ac:dyDescent="0.2">
      <c r="A677" s="932">
        <v>22</v>
      </c>
      <c r="B677" s="936" t="s">
        <v>1928</v>
      </c>
      <c r="C677" s="937">
        <v>208640</v>
      </c>
      <c r="D677" s="937">
        <v>0</v>
      </c>
      <c r="E677" s="830">
        <f t="shared" ref="E677:E680" si="65">C677-D677</f>
        <v>208640</v>
      </c>
      <c r="F677" s="830">
        <f t="shared" si="64"/>
        <v>0</v>
      </c>
      <c r="G677" s="928">
        <v>44379</v>
      </c>
      <c r="H677" s="929"/>
      <c r="I677" s="930"/>
      <c r="J677" s="931"/>
      <c r="K677" s="922" t="s">
        <v>1547</v>
      </c>
      <c r="L677" s="919" t="s">
        <v>233</v>
      </c>
    </row>
    <row r="678" spans="1:12" ht="51" x14ac:dyDescent="0.2">
      <c r="A678" s="932">
        <v>23</v>
      </c>
      <c r="B678" s="933" t="s">
        <v>1928</v>
      </c>
      <c r="C678" s="937">
        <v>208640</v>
      </c>
      <c r="D678" s="937">
        <v>0</v>
      </c>
      <c r="E678" s="830">
        <f t="shared" si="65"/>
        <v>208640</v>
      </c>
      <c r="F678" s="830">
        <f t="shared" si="64"/>
        <v>0</v>
      </c>
      <c r="G678" s="928">
        <v>44379</v>
      </c>
      <c r="H678" s="929"/>
      <c r="I678" s="930"/>
      <c r="J678" s="931"/>
      <c r="K678" s="922" t="s">
        <v>1547</v>
      </c>
      <c r="L678" s="919" t="s">
        <v>233</v>
      </c>
    </row>
    <row r="679" spans="1:12" ht="28.5" customHeight="1" x14ac:dyDescent="0.2">
      <c r="A679" s="932">
        <v>24</v>
      </c>
      <c r="B679" s="933" t="s">
        <v>1928</v>
      </c>
      <c r="C679" s="934">
        <v>208640</v>
      </c>
      <c r="D679" s="935">
        <v>0</v>
      </c>
      <c r="E679" s="830">
        <f t="shared" si="65"/>
        <v>208640</v>
      </c>
      <c r="F679" s="830">
        <f>D679*100/C679</f>
        <v>0</v>
      </c>
      <c r="G679" s="928">
        <v>44379</v>
      </c>
      <c r="H679" s="929"/>
      <c r="I679" s="930"/>
      <c r="J679" s="931"/>
      <c r="K679" s="922" t="s">
        <v>1547</v>
      </c>
      <c r="L679" s="919" t="s">
        <v>233</v>
      </c>
    </row>
    <row r="680" spans="1:12" ht="36.75" customHeight="1" x14ac:dyDescent="0.2">
      <c r="A680" s="932">
        <v>25</v>
      </c>
      <c r="B680" s="936" t="s">
        <v>1929</v>
      </c>
      <c r="C680" s="937">
        <v>68956</v>
      </c>
      <c r="D680" s="937">
        <v>68956</v>
      </c>
      <c r="E680" s="830">
        <f t="shared" si="65"/>
        <v>0</v>
      </c>
      <c r="F680" s="830">
        <f t="shared" si="64"/>
        <v>100</v>
      </c>
      <c r="G680" s="928">
        <v>44379</v>
      </c>
      <c r="H680" s="929"/>
      <c r="I680" s="930"/>
      <c r="J680" s="931"/>
      <c r="K680" s="922" t="s">
        <v>1547</v>
      </c>
      <c r="L680" s="919" t="s">
        <v>233</v>
      </c>
    </row>
    <row r="681" spans="1:12" ht="36.75" customHeight="1" x14ac:dyDescent="0.2">
      <c r="A681" s="925">
        <v>26</v>
      </c>
      <c r="B681" s="938" t="s">
        <v>2037</v>
      </c>
      <c r="C681" s="939">
        <v>100110</v>
      </c>
      <c r="D681" s="939">
        <v>6117.87</v>
      </c>
      <c r="E681" s="830">
        <f>C681-D681</f>
        <v>93992.13</v>
      </c>
      <c r="F681" s="830">
        <f t="shared" si="64"/>
        <v>6.1111477374887624</v>
      </c>
      <c r="G681" s="940">
        <v>44379</v>
      </c>
      <c r="H681" s="929"/>
      <c r="I681" s="930"/>
      <c r="J681" s="931"/>
      <c r="K681" s="922" t="s">
        <v>1547</v>
      </c>
      <c r="L681" s="919" t="s">
        <v>233</v>
      </c>
    </row>
    <row r="682" spans="1:12" ht="36.75" customHeight="1" x14ac:dyDescent="0.2">
      <c r="A682" s="941">
        <v>27</v>
      </c>
      <c r="B682" s="942" t="s">
        <v>2036</v>
      </c>
      <c r="C682" s="937">
        <v>2417000</v>
      </c>
      <c r="D682" s="943">
        <v>281983.31</v>
      </c>
      <c r="E682" s="830">
        <f t="shared" ref="E682:E697" si="66">C682-D682</f>
        <v>2135016.69</v>
      </c>
      <c r="F682" s="830">
        <f t="shared" si="64"/>
        <v>11.666665701282582</v>
      </c>
      <c r="G682" s="944">
        <v>44510</v>
      </c>
      <c r="H682" s="945"/>
      <c r="I682" s="938"/>
      <c r="J682" s="946"/>
      <c r="K682" s="922" t="s">
        <v>1547</v>
      </c>
      <c r="L682" s="919" t="s">
        <v>233</v>
      </c>
    </row>
    <row r="683" spans="1:12" ht="36.75" customHeight="1" x14ac:dyDescent="0.2">
      <c r="A683" s="941">
        <v>28</v>
      </c>
      <c r="B683" s="942" t="s">
        <v>2038</v>
      </c>
      <c r="C683" s="937">
        <v>570000</v>
      </c>
      <c r="D683" s="943">
        <v>22166.69</v>
      </c>
      <c r="E683" s="830">
        <f t="shared" si="66"/>
        <v>547833.31000000006</v>
      </c>
      <c r="F683" s="830">
        <f t="shared" si="64"/>
        <v>3.8888929824561402</v>
      </c>
      <c r="G683" s="947">
        <v>44510</v>
      </c>
      <c r="H683" s="945"/>
      <c r="I683" s="938"/>
      <c r="J683" s="946"/>
      <c r="K683" s="922" t="s">
        <v>1547</v>
      </c>
      <c r="L683" s="919" t="s">
        <v>233</v>
      </c>
    </row>
    <row r="684" spans="1:12" ht="36.75" customHeight="1" x14ac:dyDescent="0.2">
      <c r="A684" s="941">
        <v>29</v>
      </c>
      <c r="B684" s="942" t="s">
        <v>2039</v>
      </c>
      <c r="C684" s="937">
        <v>84000</v>
      </c>
      <c r="D684" s="943">
        <v>84000</v>
      </c>
      <c r="E684" s="830">
        <f t="shared" si="66"/>
        <v>0</v>
      </c>
      <c r="F684" s="830">
        <f t="shared" si="64"/>
        <v>100</v>
      </c>
      <c r="G684" s="944">
        <v>44510</v>
      </c>
      <c r="H684" s="945"/>
      <c r="I684" s="938"/>
      <c r="J684" s="946"/>
      <c r="K684" s="922" t="s">
        <v>1547</v>
      </c>
      <c r="L684" s="919" t="s">
        <v>233</v>
      </c>
    </row>
    <row r="685" spans="1:12" ht="36.75" customHeight="1" x14ac:dyDescent="0.2">
      <c r="A685" s="941">
        <v>30</v>
      </c>
      <c r="B685" s="942" t="s">
        <v>2040</v>
      </c>
      <c r="C685" s="937">
        <v>333000</v>
      </c>
      <c r="D685" s="943">
        <v>12950</v>
      </c>
      <c r="E685" s="830">
        <f t="shared" si="66"/>
        <v>320050</v>
      </c>
      <c r="F685" s="830">
        <f t="shared" si="64"/>
        <v>3.8888888888888888</v>
      </c>
      <c r="G685" s="947">
        <v>44510</v>
      </c>
      <c r="H685" s="945"/>
      <c r="I685" s="938"/>
      <c r="J685" s="946"/>
      <c r="K685" s="922" t="s">
        <v>1547</v>
      </c>
      <c r="L685" s="919" t="s">
        <v>233</v>
      </c>
    </row>
    <row r="686" spans="1:12" ht="36.75" customHeight="1" x14ac:dyDescent="0.2">
      <c r="A686" s="941">
        <v>31</v>
      </c>
      <c r="B686" s="942" t="s">
        <v>2041</v>
      </c>
      <c r="C686" s="937">
        <v>96000</v>
      </c>
      <c r="D686" s="943">
        <v>96000</v>
      </c>
      <c r="E686" s="830">
        <f t="shared" si="66"/>
        <v>0</v>
      </c>
      <c r="F686" s="830">
        <f t="shared" si="64"/>
        <v>100</v>
      </c>
      <c r="G686" s="944">
        <v>44510</v>
      </c>
      <c r="H686" s="945"/>
      <c r="I686" s="938"/>
      <c r="J686" s="946"/>
      <c r="K686" s="922" t="s">
        <v>1547</v>
      </c>
      <c r="L686" s="919" t="s">
        <v>233</v>
      </c>
    </row>
    <row r="687" spans="1:12" ht="23.25" customHeight="1" x14ac:dyDescent="0.2">
      <c r="A687" s="941">
        <v>32</v>
      </c>
      <c r="B687" s="942" t="s">
        <v>2042</v>
      </c>
      <c r="C687" s="937">
        <v>90000</v>
      </c>
      <c r="D687" s="943">
        <v>90000</v>
      </c>
      <c r="E687" s="830">
        <f t="shared" si="66"/>
        <v>0</v>
      </c>
      <c r="F687" s="830">
        <f t="shared" si="64"/>
        <v>100</v>
      </c>
      <c r="G687" s="947">
        <v>44510</v>
      </c>
      <c r="H687" s="945"/>
      <c r="I687" s="938"/>
      <c r="J687" s="946"/>
      <c r="K687" s="922" t="s">
        <v>1547</v>
      </c>
      <c r="L687" s="919" t="s">
        <v>233</v>
      </c>
    </row>
    <row r="688" spans="1:12" ht="36.75" customHeight="1" x14ac:dyDescent="0.2">
      <c r="A688" s="941">
        <v>33</v>
      </c>
      <c r="B688" s="942" t="s">
        <v>2043</v>
      </c>
      <c r="C688" s="937">
        <v>60000</v>
      </c>
      <c r="D688" s="943">
        <v>60000</v>
      </c>
      <c r="E688" s="830">
        <f t="shared" si="66"/>
        <v>0</v>
      </c>
      <c r="F688" s="830">
        <f t="shared" si="64"/>
        <v>100</v>
      </c>
      <c r="G688" s="944">
        <v>44510</v>
      </c>
      <c r="H688" s="945"/>
      <c r="I688" s="938"/>
      <c r="J688" s="946"/>
      <c r="K688" s="922" t="s">
        <v>1547</v>
      </c>
      <c r="L688" s="919" t="s">
        <v>233</v>
      </c>
    </row>
    <row r="689" spans="1:12" ht="36.75" customHeight="1" x14ac:dyDescent="0.2">
      <c r="A689" s="941">
        <v>34</v>
      </c>
      <c r="B689" s="942" t="s">
        <v>2044</v>
      </c>
      <c r="C689" s="937">
        <v>248000</v>
      </c>
      <c r="D689" s="943">
        <v>28933.31</v>
      </c>
      <c r="E689" s="830">
        <f t="shared" si="66"/>
        <v>219066.69</v>
      </c>
      <c r="F689" s="830">
        <f t="shared" si="64"/>
        <v>11.666657258064516</v>
      </c>
      <c r="G689" s="947">
        <v>44510</v>
      </c>
      <c r="H689" s="945"/>
      <c r="I689" s="938"/>
      <c r="J689" s="946"/>
      <c r="K689" s="922" t="s">
        <v>1547</v>
      </c>
      <c r="L689" s="919" t="s">
        <v>233</v>
      </c>
    </row>
    <row r="690" spans="1:12" ht="36.75" customHeight="1" x14ac:dyDescent="0.2">
      <c r="A690" s="941">
        <v>35</v>
      </c>
      <c r="B690" s="942" t="s">
        <v>2045</v>
      </c>
      <c r="C690" s="937">
        <v>117000</v>
      </c>
      <c r="D690" s="943">
        <v>13650</v>
      </c>
      <c r="E690" s="830">
        <f t="shared" si="66"/>
        <v>103350</v>
      </c>
      <c r="F690" s="830">
        <f t="shared" si="64"/>
        <v>11.666666666666666</v>
      </c>
      <c r="G690" s="944">
        <v>44510</v>
      </c>
      <c r="H690" s="945"/>
      <c r="I690" s="938"/>
      <c r="J690" s="946"/>
      <c r="K690" s="922" t="s">
        <v>1547</v>
      </c>
      <c r="L690" s="919" t="s">
        <v>233</v>
      </c>
    </row>
    <row r="691" spans="1:12" ht="36.75" customHeight="1" x14ac:dyDescent="0.2">
      <c r="A691" s="948">
        <v>36</v>
      </c>
      <c r="B691" s="949" t="s">
        <v>2046</v>
      </c>
      <c r="C691" s="939">
        <v>195000</v>
      </c>
      <c r="D691" s="950">
        <v>22750</v>
      </c>
      <c r="E691" s="830">
        <f t="shared" si="66"/>
        <v>172250</v>
      </c>
      <c r="F691" s="830">
        <f t="shared" si="64"/>
        <v>11.666666666666666</v>
      </c>
      <c r="G691" s="944">
        <v>44510</v>
      </c>
      <c r="H691" s="945"/>
      <c r="I691" s="938"/>
      <c r="J691" s="946"/>
      <c r="K691" s="922" t="s">
        <v>1547</v>
      </c>
      <c r="L691" s="919" t="s">
        <v>233</v>
      </c>
    </row>
    <row r="692" spans="1:12" ht="36.75" customHeight="1" x14ac:dyDescent="0.2">
      <c r="A692" s="941">
        <v>37</v>
      </c>
      <c r="B692" s="942" t="s">
        <v>2047</v>
      </c>
      <c r="C692" s="937">
        <v>96000</v>
      </c>
      <c r="D692" s="943">
        <v>96000</v>
      </c>
      <c r="E692" s="830">
        <f t="shared" si="66"/>
        <v>0</v>
      </c>
      <c r="F692" s="830">
        <f t="shared" si="64"/>
        <v>100</v>
      </c>
      <c r="G692" s="947">
        <v>44510</v>
      </c>
      <c r="H692" s="945"/>
      <c r="I692" s="938"/>
      <c r="J692" s="946"/>
      <c r="K692" s="922" t="s">
        <v>1547</v>
      </c>
      <c r="L692" s="919" t="s">
        <v>233</v>
      </c>
    </row>
    <row r="693" spans="1:12" ht="36.75" customHeight="1" x14ac:dyDescent="0.2">
      <c r="A693" s="941">
        <v>38</v>
      </c>
      <c r="B693" s="942" t="s">
        <v>2047</v>
      </c>
      <c r="C693" s="937">
        <v>96000</v>
      </c>
      <c r="D693" s="943">
        <v>96000</v>
      </c>
      <c r="E693" s="830">
        <f t="shared" si="66"/>
        <v>0</v>
      </c>
      <c r="F693" s="830">
        <f t="shared" si="64"/>
        <v>100</v>
      </c>
      <c r="G693" s="944">
        <v>44510</v>
      </c>
      <c r="H693" s="945"/>
      <c r="I693" s="938"/>
      <c r="J693" s="946"/>
      <c r="K693" s="922" t="s">
        <v>1547</v>
      </c>
      <c r="L693" s="919" t="s">
        <v>233</v>
      </c>
    </row>
    <row r="694" spans="1:12" ht="36.75" customHeight="1" x14ac:dyDescent="0.2">
      <c r="A694" s="941">
        <v>39</v>
      </c>
      <c r="B694" s="942" t="s">
        <v>2042</v>
      </c>
      <c r="C694" s="937">
        <v>90000</v>
      </c>
      <c r="D694" s="943">
        <v>90000</v>
      </c>
      <c r="E694" s="830">
        <f t="shared" si="66"/>
        <v>0</v>
      </c>
      <c r="F694" s="830">
        <f t="shared" si="64"/>
        <v>100</v>
      </c>
      <c r="G694" s="944">
        <v>44510</v>
      </c>
      <c r="H694" s="945"/>
      <c r="I694" s="938"/>
      <c r="J694" s="946"/>
      <c r="K694" s="922" t="s">
        <v>1547</v>
      </c>
      <c r="L694" s="919" t="s">
        <v>233</v>
      </c>
    </row>
    <row r="695" spans="1:12" ht="36.75" customHeight="1" x14ac:dyDescent="0.2">
      <c r="A695" s="941">
        <v>40</v>
      </c>
      <c r="B695" s="942" t="s">
        <v>2043</v>
      </c>
      <c r="C695" s="937">
        <v>60000</v>
      </c>
      <c r="D695" s="943">
        <v>60000</v>
      </c>
      <c r="E695" s="830">
        <f t="shared" si="66"/>
        <v>0</v>
      </c>
      <c r="F695" s="830">
        <f t="shared" si="64"/>
        <v>100</v>
      </c>
      <c r="G695" s="947">
        <v>44510</v>
      </c>
      <c r="H695" s="945"/>
      <c r="I695" s="938"/>
      <c r="J695" s="946"/>
      <c r="K695" s="922" t="s">
        <v>1547</v>
      </c>
      <c r="L695" s="919" t="s">
        <v>233</v>
      </c>
    </row>
    <row r="696" spans="1:12" ht="36.75" customHeight="1" x14ac:dyDescent="0.2">
      <c r="A696" s="941">
        <v>41</v>
      </c>
      <c r="B696" s="942" t="s">
        <v>2048</v>
      </c>
      <c r="C696" s="937">
        <v>53700</v>
      </c>
      <c r="D696" s="943">
        <v>53700</v>
      </c>
      <c r="E696" s="830">
        <f t="shared" si="66"/>
        <v>0</v>
      </c>
      <c r="F696" s="830">
        <f t="shared" si="64"/>
        <v>100</v>
      </c>
      <c r="G696" s="940">
        <v>44560</v>
      </c>
      <c r="H696" s="945"/>
      <c r="I696" s="938"/>
      <c r="J696" s="946"/>
      <c r="K696" s="922" t="s">
        <v>1547</v>
      </c>
      <c r="L696" s="919" t="s">
        <v>233</v>
      </c>
    </row>
    <row r="697" spans="1:12" ht="38.25" x14ac:dyDescent="0.2">
      <c r="A697" s="941">
        <v>42</v>
      </c>
      <c r="B697" s="942" t="s">
        <v>2012</v>
      </c>
      <c r="C697" s="937">
        <v>64900</v>
      </c>
      <c r="D697" s="943">
        <v>64900</v>
      </c>
      <c r="E697" s="830">
        <f t="shared" si="66"/>
        <v>0</v>
      </c>
      <c r="F697" s="830">
        <f t="shared" si="64"/>
        <v>100</v>
      </c>
      <c r="G697" s="940">
        <v>44560</v>
      </c>
      <c r="H697" s="945"/>
      <c r="I697" s="938"/>
      <c r="J697" s="946"/>
      <c r="K697" s="922" t="s">
        <v>1547</v>
      </c>
      <c r="L697" s="919" t="s">
        <v>233</v>
      </c>
    </row>
    <row r="698" spans="1:12" ht="39" thickBot="1" x14ac:dyDescent="0.25">
      <c r="A698" s="951">
        <v>43</v>
      </c>
      <c r="B698" s="952" t="s">
        <v>1933</v>
      </c>
      <c r="C698" s="934">
        <v>87800</v>
      </c>
      <c r="D698" s="935">
        <v>87800</v>
      </c>
      <c r="E698" s="830">
        <v>0</v>
      </c>
      <c r="F698" s="953">
        <v>100</v>
      </c>
      <c r="G698" s="928">
        <v>44379</v>
      </c>
      <c r="H698" s="929"/>
      <c r="I698" s="930"/>
      <c r="J698" s="931"/>
      <c r="K698" s="922" t="s">
        <v>1547</v>
      </c>
      <c r="L698" s="919" t="s">
        <v>233</v>
      </c>
    </row>
    <row r="699" spans="1:12" ht="29.25" customHeight="1" thickBot="1" x14ac:dyDescent="0.25">
      <c r="A699" s="373"/>
      <c r="B699" s="177" t="s">
        <v>1798</v>
      </c>
      <c r="C699" s="643">
        <f>SUM(C656:C698)</f>
        <v>8525568.3000000007</v>
      </c>
      <c r="D699" s="648">
        <f>SUM(D656:D698)</f>
        <v>2350964.9500000002</v>
      </c>
      <c r="E699" s="649">
        <f>C699-D699</f>
        <v>6174603.3500000006</v>
      </c>
      <c r="F699" s="641"/>
      <c r="G699" s="379"/>
      <c r="H699" s="343"/>
      <c r="I699" s="299"/>
      <c r="J699" s="179"/>
      <c r="K699" s="355" t="s">
        <v>805</v>
      </c>
      <c r="L699" s="322"/>
    </row>
    <row r="700" spans="1:12" ht="28.5" customHeight="1" thickBot="1" x14ac:dyDescent="0.35">
      <c r="A700" s="1004" t="s">
        <v>1818</v>
      </c>
      <c r="B700" s="1005"/>
      <c r="C700" s="1005"/>
      <c r="D700" s="1005"/>
      <c r="E700" s="1005"/>
      <c r="F700" s="1005"/>
      <c r="G700" s="1005"/>
      <c r="H700" s="1005"/>
      <c r="I700" s="1005"/>
      <c r="J700" s="1005"/>
      <c r="K700" s="1005"/>
      <c r="L700" s="1006"/>
    </row>
    <row r="701" spans="1:12" ht="38.25" x14ac:dyDescent="0.2">
      <c r="A701" s="492">
        <v>1</v>
      </c>
      <c r="B701" s="495" t="s">
        <v>1283</v>
      </c>
      <c r="C701" s="612">
        <v>73890</v>
      </c>
      <c r="D701" s="612">
        <v>73890</v>
      </c>
      <c r="E701" s="611">
        <f t="shared" ref="E701:E710" si="67">C701-D701</f>
        <v>0</v>
      </c>
      <c r="F701" s="611">
        <f t="shared" ref="F701:F710" si="68">D701*100/C701</f>
        <v>100</v>
      </c>
      <c r="G701" s="488">
        <v>42964</v>
      </c>
      <c r="H701" s="494"/>
      <c r="I701" s="495"/>
      <c r="J701" s="490"/>
      <c r="K701" s="749" t="s">
        <v>1546</v>
      </c>
      <c r="L701" s="486" t="s">
        <v>233</v>
      </c>
    </row>
    <row r="702" spans="1:12" ht="38.25" x14ac:dyDescent="0.2">
      <c r="A702" s="716">
        <v>2</v>
      </c>
      <c r="B702" s="495" t="s">
        <v>1284</v>
      </c>
      <c r="C702" s="612">
        <v>351990</v>
      </c>
      <c r="D702" s="612">
        <v>99730.5</v>
      </c>
      <c r="E702" s="611">
        <f t="shared" si="67"/>
        <v>252259.5</v>
      </c>
      <c r="F702" s="611">
        <f t="shared" si="68"/>
        <v>28.333333333333332</v>
      </c>
      <c r="G702" s="488">
        <v>43698</v>
      </c>
      <c r="H702" s="494"/>
      <c r="I702" s="495"/>
      <c r="J702" s="490"/>
      <c r="K702" s="749" t="s">
        <v>1546</v>
      </c>
      <c r="L702" s="486" t="s">
        <v>233</v>
      </c>
    </row>
    <row r="703" spans="1:12" ht="38.25" x14ac:dyDescent="0.2">
      <c r="A703" s="492">
        <v>3</v>
      </c>
      <c r="B703" s="495" t="s">
        <v>1285</v>
      </c>
      <c r="C703" s="612">
        <v>58990</v>
      </c>
      <c r="D703" s="612">
        <v>45225.82</v>
      </c>
      <c r="E703" s="611">
        <f t="shared" si="67"/>
        <v>13764.18</v>
      </c>
      <c r="F703" s="611">
        <f t="shared" si="68"/>
        <v>76.666926597728434</v>
      </c>
      <c r="G703" s="488">
        <v>43333</v>
      </c>
      <c r="H703" s="494"/>
      <c r="I703" s="495"/>
      <c r="J703" s="490"/>
      <c r="K703" s="749" t="s">
        <v>1546</v>
      </c>
      <c r="L703" s="486" t="s">
        <v>233</v>
      </c>
    </row>
    <row r="704" spans="1:12" ht="38.25" x14ac:dyDescent="0.2">
      <c r="A704" s="492">
        <v>4</v>
      </c>
      <c r="B704" s="495" t="s">
        <v>1287</v>
      </c>
      <c r="C704" s="612">
        <v>142790</v>
      </c>
      <c r="D704" s="612">
        <v>23798.400000000001</v>
      </c>
      <c r="E704" s="611">
        <f t="shared" si="67"/>
        <v>118991.6</v>
      </c>
      <c r="F704" s="611">
        <f t="shared" si="68"/>
        <v>16.666713355276979</v>
      </c>
      <c r="G704" s="488">
        <v>44113</v>
      </c>
      <c r="H704" s="494"/>
      <c r="I704" s="495"/>
      <c r="J704" s="490"/>
      <c r="K704" s="749" t="s">
        <v>1546</v>
      </c>
      <c r="L704" s="486" t="s">
        <v>233</v>
      </c>
    </row>
    <row r="705" spans="1:12" ht="38.25" x14ac:dyDescent="0.2">
      <c r="A705" s="812">
        <v>5</v>
      </c>
      <c r="B705" s="727" t="s">
        <v>2049</v>
      </c>
      <c r="C705" s="813">
        <v>51103.35</v>
      </c>
      <c r="D705" s="813">
        <v>51103.35</v>
      </c>
      <c r="E705" s="813">
        <f t="shared" si="67"/>
        <v>0</v>
      </c>
      <c r="F705" s="611">
        <f t="shared" si="68"/>
        <v>100</v>
      </c>
      <c r="G705" s="704">
        <v>44375</v>
      </c>
      <c r="H705" s="596"/>
      <c r="I705" s="727"/>
      <c r="J705" s="781"/>
      <c r="K705" s="782" t="s">
        <v>1546</v>
      </c>
      <c r="L705" s="705" t="s">
        <v>233</v>
      </c>
    </row>
    <row r="706" spans="1:12" ht="38.25" x14ac:dyDescent="0.2">
      <c r="A706" s="814">
        <v>6</v>
      </c>
      <c r="B706" s="790" t="s">
        <v>2049</v>
      </c>
      <c r="C706" s="791">
        <v>51103.35</v>
      </c>
      <c r="D706" s="813">
        <v>51103.35</v>
      </c>
      <c r="E706" s="791">
        <f t="shared" si="67"/>
        <v>0</v>
      </c>
      <c r="F706" s="622">
        <f t="shared" si="68"/>
        <v>100</v>
      </c>
      <c r="G706" s="704">
        <v>44375</v>
      </c>
      <c r="H706" s="596"/>
      <c r="I706" s="727"/>
      <c r="J706" s="781"/>
      <c r="K706" s="782" t="s">
        <v>1546</v>
      </c>
      <c r="L706" s="705" t="s">
        <v>233</v>
      </c>
    </row>
    <row r="707" spans="1:12" ht="63.75" x14ac:dyDescent="0.2">
      <c r="A707" s="709">
        <v>7</v>
      </c>
      <c r="B707" s="790" t="s">
        <v>2050</v>
      </c>
      <c r="C707" s="791">
        <v>59700</v>
      </c>
      <c r="D707" s="791">
        <v>59700</v>
      </c>
      <c r="E707" s="791">
        <f t="shared" si="67"/>
        <v>0</v>
      </c>
      <c r="F707" s="796">
        <f t="shared" si="68"/>
        <v>100</v>
      </c>
      <c r="G707" s="704">
        <v>44375</v>
      </c>
      <c r="H707" s="596"/>
      <c r="I707" s="727"/>
      <c r="J707" s="781"/>
      <c r="K707" s="782" t="s">
        <v>1546</v>
      </c>
      <c r="L707" s="705" t="s">
        <v>233</v>
      </c>
    </row>
    <row r="708" spans="1:12" ht="26.25" customHeight="1" x14ac:dyDescent="0.2">
      <c r="A708" s="812">
        <v>8</v>
      </c>
      <c r="B708" s="480" t="s">
        <v>2050</v>
      </c>
      <c r="C708" s="622">
        <v>59700</v>
      </c>
      <c r="D708" s="622">
        <v>59700</v>
      </c>
      <c r="E708" s="622">
        <f t="shared" si="67"/>
        <v>0</v>
      </c>
      <c r="F708" s="611">
        <f t="shared" si="68"/>
        <v>100</v>
      </c>
      <c r="G708" s="704">
        <v>44375</v>
      </c>
      <c r="H708" s="596"/>
      <c r="I708" s="727"/>
      <c r="J708" s="781"/>
      <c r="K708" s="782" t="s">
        <v>1546</v>
      </c>
      <c r="L708" s="705" t="s">
        <v>233</v>
      </c>
    </row>
    <row r="709" spans="1:12" ht="26.25" customHeight="1" x14ac:dyDescent="0.2">
      <c r="A709" s="815">
        <v>9</v>
      </c>
      <c r="B709" s="790" t="s">
        <v>2051</v>
      </c>
      <c r="C709" s="791">
        <v>52100</v>
      </c>
      <c r="D709" s="791">
        <v>52100</v>
      </c>
      <c r="E709" s="791">
        <f t="shared" si="67"/>
        <v>0</v>
      </c>
      <c r="F709" s="611">
        <f t="shared" si="68"/>
        <v>100</v>
      </c>
      <c r="G709" s="704">
        <v>44375</v>
      </c>
      <c r="H709" s="596"/>
      <c r="I709" s="727"/>
      <c r="J709" s="781"/>
      <c r="K709" s="782" t="s">
        <v>1546</v>
      </c>
      <c r="L709" s="705" t="s">
        <v>233</v>
      </c>
    </row>
    <row r="710" spans="1:12" ht="38.25" x14ac:dyDescent="0.2">
      <c r="A710" s="797">
        <v>10</v>
      </c>
      <c r="B710" s="584" t="s">
        <v>2052</v>
      </c>
      <c r="C710" s="796">
        <v>88760</v>
      </c>
      <c r="D710" s="796">
        <v>88760</v>
      </c>
      <c r="E710" s="791">
        <f t="shared" si="67"/>
        <v>0</v>
      </c>
      <c r="F710" s="611">
        <f t="shared" si="68"/>
        <v>100</v>
      </c>
      <c r="G710" s="800">
        <v>44547</v>
      </c>
      <c r="H710" s="801"/>
      <c r="I710" s="794"/>
      <c r="J710" s="816"/>
      <c r="K710" s="782" t="s">
        <v>1546</v>
      </c>
      <c r="L710" s="705" t="s">
        <v>233</v>
      </c>
    </row>
    <row r="711" spans="1:12" ht="48" customHeight="1" thickBot="1" x14ac:dyDescent="0.25">
      <c r="A711" s="759"/>
      <c r="B711" s="480" t="s">
        <v>1798</v>
      </c>
      <c r="C711" s="622">
        <f>SUM(C701:C710)</f>
        <v>990126.7</v>
      </c>
      <c r="D711" s="622">
        <f>SUM(D701:D710)</f>
        <v>605111.41999999993</v>
      </c>
      <c r="E711" s="622">
        <f>C711-D711</f>
        <v>385015.28</v>
      </c>
      <c r="F711" s="622" t="s">
        <v>805</v>
      </c>
      <c r="G711" s="760"/>
      <c r="H711" s="512"/>
      <c r="I711" s="772"/>
      <c r="J711" s="763"/>
      <c r="K711" s="764" t="s">
        <v>805</v>
      </c>
      <c r="L711" s="765" t="s">
        <v>805</v>
      </c>
    </row>
    <row r="712" spans="1:12" ht="24.75" customHeight="1" thickBot="1" x14ac:dyDescent="0.35">
      <c r="A712" s="1027" t="s">
        <v>1819</v>
      </c>
      <c r="B712" s="1028"/>
      <c r="C712" s="1028"/>
      <c r="D712" s="1028"/>
      <c r="E712" s="1028"/>
      <c r="F712" s="1028"/>
      <c r="G712" s="1028"/>
      <c r="H712" s="1028"/>
      <c r="I712" s="1028"/>
      <c r="J712" s="1028"/>
      <c r="K712" s="1028"/>
      <c r="L712" s="1029"/>
    </row>
    <row r="713" spans="1:12" ht="25.5" x14ac:dyDescent="0.2">
      <c r="A713" s="493">
        <v>1</v>
      </c>
      <c r="B713" s="495" t="s">
        <v>1288</v>
      </c>
      <c r="C713" s="612">
        <v>99800</v>
      </c>
      <c r="D713" s="612">
        <v>99800</v>
      </c>
      <c r="E713" s="611">
        <f t="shared" ref="E713:E715" si="69">C713-D713</f>
        <v>0</v>
      </c>
      <c r="F713" s="611">
        <f t="shared" ref="F713:F714" si="70">D713*100/C713</f>
        <v>100</v>
      </c>
      <c r="G713" s="488">
        <v>43650</v>
      </c>
      <c r="H713" s="494"/>
      <c r="I713" s="495"/>
      <c r="J713" s="490"/>
      <c r="K713" s="749" t="s">
        <v>1537</v>
      </c>
      <c r="L713" s="486" t="s">
        <v>233</v>
      </c>
    </row>
    <row r="714" spans="1:12" ht="25.5" customHeight="1" thickBot="1" x14ac:dyDescent="0.25">
      <c r="A714" s="511">
        <v>2</v>
      </c>
      <c r="B714" s="772" t="s">
        <v>2103</v>
      </c>
      <c r="C714" s="613">
        <v>350000</v>
      </c>
      <c r="D714" s="613">
        <v>49583.39</v>
      </c>
      <c r="E714" s="611">
        <f t="shared" si="69"/>
        <v>300416.61</v>
      </c>
      <c r="F714" s="611">
        <f t="shared" si="70"/>
        <v>14.166682857142858</v>
      </c>
      <c r="G714" s="817">
        <v>44225</v>
      </c>
      <c r="H714" s="818"/>
      <c r="I714" s="664"/>
      <c r="J714" s="819"/>
      <c r="K714" s="820" t="s">
        <v>1537</v>
      </c>
      <c r="L714" s="486" t="s">
        <v>233</v>
      </c>
    </row>
    <row r="715" spans="1:12" ht="33" customHeight="1" thickBot="1" x14ac:dyDescent="0.25">
      <c r="A715" s="777"/>
      <c r="B715" s="821" t="s">
        <v>1798</v>
      </c>
      <c r="C715" s="822">
        <f>SUM(C713:C714)</f>
        <v>449800</v>
      </c>
      <c r="D715" s="822">
        <f>SUM(D713:D714)</f>
        <v>149383.39000000001</v>
      </c>
      <c r="E715" s="622">
        <f t="shared" si="69"/>
        <v>300416.61</v>
      </c>
      <c r="F715" s="823"/>
      <c r="G715" s="760"/>
      <c r="H715" s="512"/>
      <c r="I715" s="772"/>
      <c r="J715" s="763"/>
      <c r="K715" s="764"/>
      <c r="L715" s="765"/>
    </row>
    <row r="716" spans="1:12" ht="30.75" customHeight="1" thickBot="1" x14ac:dyDescent="0.35">
      <c r="A716" s="1027" t="s">
        <v>1536</v>
      </c>
      <c r="B716" s="1028"/>
      <c r="C716" s="1028"/>
      <c r="D716" s="1028"/>
      <c r="E716" s="1028"/>
      <c r="F716" s="1028"/>
      <c r="G716" s="1028"/>
      <c r="H716" s="1028"/>
      <c r="I716" s="1028"/>
      <c r="J716" s="1028"/>
      <c r="K716" s="1028"/>
      <c r="L716" s="1029"/>
    </row>
    <row r="717" spans="1:12" ht="25.5" x14ac:dyDescent="0.2">
      <c r="A717" s="811">
        <v>1</v>
      </c>
      <c r="B717" s="794" t="s">
        <v>1289</v>
      </c>
      <c r="C717" s="795">
        <v>51643</v>
      </c>
      <c r="D717" s="795">
        <v>51643</v>
      </c>
      <c r="E717" s="622">
        <f t="shared" ref="E717:E719" si="71">C717-D717</f>
        <v>0</v>
      </c>
      <c r="F717" s="622">
        <f t="shared" ref="F717" si="72">D717*100/C717</f>
        <v>100</v>
      </c>
      <c r="G717" s="488">
        <v>40879</v>
      </c>
      <c r="H717" s="494"/>
      <c r="I717" s="495"/>
      <c r="J717" s="490"/>
      <c r="K717" s="749" t="s">
        <v>1536</v>
      </c>
      <c r="L717" s="486" t="s">
        <v>233</v>
      </c>
    </row>
    <row r="718" spans="1:12" ht="25.5" x14ac:dyDescent="0.2">
      <c r="A718" s="824">
        <v>2</v>
      </c>
      <c r="B718" s="584" t="s">
        <v>1921</v>
      </c>
      <c r="C718" s="796">
        <v>250000</v>
      </c>
      <c r="D718" s="798">
        <v>62499.96</v>
      </c>
      <c r="E718" s="796">
        <f t="shared" si="71"/>
        <v>187500.04</v>
      </c>
      <c r="F718" s="799">
        <v>0</v>
      </c>
      <c r="G718" s="825">
        <v>44442</v>
      </c>
      <c r="H718" s="596"/>
      <c r="I718" s="727"/>
      <c r="J718" s="781"/>
      <c r="K718" s="782" t="s">
        <v>1536</v>
      </c>
      <c r="L718" s="705" t="s">
        <v>233</v>
      </c>
    </row>
    <row r="719" spans="1:12" ht="36" customHeight="1" thickBot="1" x14ac:dyDescent="0.25">
      <c r="A719" s="759"/>
      <c r="B719" s="480" t="s">
        <v>1798</v>
      </c>
      <c r="C719" s="622">
        <f>C717+C718</f>
        <v>301643</v>
      </c>
      <c r="D719" s="728">
        <f>D717+D718</f>
        <v>114142.95999999999</v>
      </c>
      <c r="E719" s="622">
        <f t="shared" si="71"/>
        <v>187500.04</v>
      </c>
      <c r="F719" s="774"/>
      <c r="G719" s="760"/>
      <c r="H719" s="512"/>
      <c r="I719" s="772"/>
      <c r="J719" s="763"/>
      <c r="K719" s="764"/>
      <c r="L719" s="765"/>
    </row>
    <row r="720" spans="1:12" ht="21" customHeight="1" thickBot="1" x14ac:dyDescent="0.35">
      <c r="A720" s="1027" t="s">
        <v>1104</v>
      </c>
      <c r="B720" s="1028"/>
      <c r="C720" s="1028"/>
      <c r="D720" s="1028"/>
      <c r="E720" s="1028"/>
      <c r="F720" s="1028"/>
      <c r="G720" s="1028"/>
      <c r="H720" s="1028"/>
      <c r="I720" s="1028"/>
      <c r="J720" s="1028"/>
      <c r="K720" s="1028"/>
      <c r="L720" s="1029"/>
    </row>
    <row r="721" spans="1:12" ht="34.5" customHeight="1" x14ac:dyDescent="0.2">
      <c r="A721" s="554">
        <v>1</v>
      </c>
      <c r="B721" s="734" t="s">
        <v>1103</v>
      </c>
      <c r="C721" s="788">
        <v>1845000</v>
      </c>
      <c r="D721" s="788">
        <v>830250</v>
      </c>
      <c r="E721" s="611">
        <f>C721-D721</f>
        <v>1014750</v>
      </c>
      <c r="F721" s="611">
        <f>D721*100/C721</f>
        <v>45</v>
      </c>
      <c r="G721" s="789">
        <v>43908</v>
      </c>
      <c r="H721" s="737"/>
      <c r="I721" s="738"/>
      <c r="J721" s="739"/>
      <c r="K721" s="740" t="s">
        <v>1104</v>
      </c>
      <c r="L721" s="486" t="s">
        <v>233</v>
      </c>
    </row>
    <row r="722" spans="1:12" ht="25.5" x14ac:dyDescent="0.2">
      <c r="A722" s="482">
        <v>2</v>
      </c>
      <c r="B722" s="741" t="s">
        <v>425</v>
      </c>
      <c r="C722" s="826">
        <v>880000</v>
      </c>
      <c r="D722" s="826">
        <v>880000</v>
      </c>
      <c r="E722" s="611">
        <f t="shared" ref="E722:E727" si="73">C722-D722</f>
        <v>0</v>
      </c>
      <c r="F722" s="611">
        <f t="shared" ref="F722:F726" si="74">D722*100/C722</f>
        <v>100</v>
      </c>
      <c r="G722" s="743">
        <v>39661</v>
      </c>
      <c r="H722" s="744"/>
      <c r="I722" s="745"/>
      <c r="J722" s="746"/>
      <c r="K722" s="747" t="s">
        <v>1104</v>
      </c>
      <c r="L722" s="486" t="s">
        <v>233</v>
      </c>
    </row>
    <row r="723" spans="1:12" ht="25.5" x14ac:dyDescent="0.2">
      <c r="A723" s="554">
        <v>3</v>
      </c>
      <c r="B723" s="495" t="s">
        <v>1256</v>
      </c>
      <c r="C723" s="612">
        <v>51200</v>
      </c>
      <c r="D723" s="612">
        <v>51200</v>
      </c>
      <c r="E723" s="611">
        <f t="shared" si="73"/>
        <v>0</v>
      </c>
      <c r="F723" s="611">
        <f t="shared" si="74"/>
        <v>100</v>
      </c>
      <c r="G723" s="488">
        <v>41814</v>
      </c>
      <c r="H723" s="494"/>
      <c r="I723" s="495"/>
      <c r="J723" s="490"/>
      <c r="K723" s="749" t="s">
        <v>1104</v>
      </c>
      <c r="L723" s="486" t="s">
        <v>233</v>
      </c>
    </row>
    <row r="724" spans="1:12" ht="25.5" x14ac:dyDescent="0.2">
      <c r="A724" s="482">
        <v>4</v>
      </c>
      <c r="B724" s="495" t="s">
        <v>1264</v>
      </c>
      <c r="C724" s="612">
        <v>52300</v>
      </c>
      <c r="D724" s="612">
        <v>36173.89</v>
      </c>
      <c r="E724" s="611">
        <f t="shared" si="73"/>
        <v>16126.11</v>
      </c>
      <c r="F724" s="611">
        <f t="shared" si="74"/>
        <v>69.166137667304014</v>
      </c>
      <c r="G724" s="488">
        <v>42202</v>
      </c>
      <c r="H724" s="494"/>
      <c r="I724" s="495"/>
      <c r="J724" s="490"/>
      <c r="K724" s="749" t="s">
        <v>1104</v>
      </c>
      <c r="L724" s="486" t="s">
        <v>233</v>
      </c>
    </row>
    <row r="725" spans="1:12" ht="25.5" x14ac:dyDescent="0.2">
      <c r="A725" s="493">
        <v>5</v>
      </c>
      <c r="B725" s="495" t="s">
        <v>1263</v>
      </c>
      <c r="C725" s="612">
        <v>103142.5</v>
      </c>
      <c r="D725" s="612">
        <v>103142.5</v>
      </c>
      <c r="E725" s="611">
        <f t="shared" si="73"/>
        <v>0</v>
      </c>
      <c r="F725" s="611">
        <f t="shared" si="74"/>
        <v>100</v>
      </c>
      <c r="G725" s="488">
        <v>41570</v>
      </c>
      <c r="H725" s="494"/>
      <c r="I725" s="495"/>
      <c r="J725" s="490"/>
      <c r="K725" s="749" t="s">
        <v>1104</v>
      </c>
      <c r="L725" s="486" t="s">
        <v>233</v>
      </c>
    </row>
    <row r="726" spans="1:12" ht="25.5" x14ac:dyDescent="0.2">
      <c r="A726" s="827">
        <v>6</v>
      </c>
      <c r="B726" s="828" t="s">
        <v>73</v>
      </c>
      <c r="C726" s="829">
        <v>98868</v>
      </c>
      <c r="D726" s="829">
        <v>98868</v>
      </c>
      <c r="E726" s="830">
        <f t="shared" si="73"/>
        <v>0</v>
      </c>
      <c r="F726" s="830">
        <f t="shared" si="74"/>
        <v>100</v>
      </c>
      <c r="G726" s="601">
        <v>39448</v>
      </c>
      <c r="H726" s="494"/>
      <c r="I726" s="495"/>
      <c r="J726" s="490"/>
      <c r="K726" s="749" t="s">
        <v>1104</v>
      </c>
      <c r="L726" s="486" t="s">
        <v>233</v>
      </c>
    </row>
    <row r="727" spans="1:12" ht="49.5" customHeight="1" thickBot="1" x14ac:dyDescent="0.25">
      <c r="A727" s="824"/>
      <c r="B727" s="584" t="s">
        <v>1798</v>
      </c>
      <c r="C727" s="796">
        <f>SUM(C721:C726)</f>
        <v>3030510.5</v>
      </c>
      <c r="D727" s="796">
        <f>SUM(D721:D726)</f>
        <v>1999634.39</v>
      </c>
      <c r="E727" s="622">
        <f t="shared" si="73"/>
        <v>1030876.1100000001</v>
      </c>
      <c r="F727" s="642"/>
      <c r="G727" s="760"/>
      <c r="H727" s="512"/>
      <c r="I727" s="772"/>
      <c r="J727" s="763"/>
      <c r="K727" s="764"/>
      <c r="L727" s="765"/>
    </row>
    <row r="728" spans="1:12" ht="39.75" customHeight="1" thickBot="1" x14ac:dyDescent="0.35">
      <c r="A728" s="1030" t="s">
        <v>2093</v>
      </c>
      <c r="B728" s="1031"/>
      <c r="C728" s="1031"/>
      <c r="D728" s="1031"/>
      <c r="E728" s="1028"/>
      <c r="F728" s="1028"/>
      <c r="G728" s="1028"/>
      <c r="H728" s="1028"/>
      <c r="I728" s="1028"/>
      <c r="J728" s="1028"/>
      <c r="K728" s="1028"/>
      <c r="L728" s="1029"/>
    </row>
    <row r="729" spans="1:12" ht="39" customHeight="1" x14ac:dyDescent="0.2">
      <c r="A729" s="715">
        <v>1</v>
      </c>
      <c r="B729" s="576" t="s">
        <v>2056</v>
      </c>
      <c r="C729" s="611">
        <v>1501000</v>
      </c>
      <c r="D729" s="611">
        <v>25016.67</v>
      </c>
      <c r="E729" s="611">
        <f>C729-D729</f>
        <v>1475983.33</v>
      </c>
      <c r="F729" s="611">
        <f>D729*100/C729</f>
        <v>1.6666668887408393</v>
      </c>
      <c r="G729" s="559">
        <v>44692</v>
      </c>
      <c r="H729" s="576"/>
      <c r="I729" s="576"/>
      <c r="J729" s="836"/>
      <c r="K729" s="837" t="s">
        <v>2094</v>
      </c>
      <c r="L729" s="486" t="s">
        <v>233</v>
      </c>
    </row>
    <row r="730" spans="1:12" ht="36" customHeight="1" x14ac:dyDescent="0.2">
      <c r="A730" s="492">
        <v>2</v>
      </c>
      <c r="B730" s="495" t="s">
        <v>1290</v>
      </c>
      <c r="C730" s="612">
        <v>72033.899999999994</v>
      </c>
      <c r="D730" s="612">
        <v>70833.039999999994</v>
      </c>
      <c r="E730" s="611">
        <f t="shared" ref="E730:E738" si="75">C730-D730</f>
        <v>1200.8600000000006</v>
      </c>
      <c r="F730" s="611">
        <f t="shared" ref="F730:F737" si="76">D730*100/C730</f>
        <v>98.332923803931195</v>
      </c>
      <c r="G730" s="488">
        <v>41109</v>
      </c>
      <c r="H730" s="494"/>
      <c r="I730" s="495"/>
      <c r="J730" s="490"/>
      <c r="K730" s="749" t="s">
        <v>2094</v>
      </c>
      <c r="L730" s="486" t="s">
        <v>233</v>
      </c>
    </row>
    <row r="731" spans="1:12" ht="23.25" customHeight="1" x14ac:dyDescent="0.2">
      <c r="A731" s="493">
        <v>3</v>
      </c>
      <c r="B731" s="495" t="s">
        <v>1292</v>
      </c>
      <c r="C731" s="612">
        <v>69300</v>
      </c>
      <c r="D731" s="612">
        <v>69300</v>
      </c>
      <c r="E731" s="611">
        <f t="shared" si="75"/>
        <v>0</v>
      </c>
      <c r="F731" s="611">
        <f t="shared" si="76"/>
        <v>100</v>
      </c>
      <c r="G731" s="488">
        <v>39436</v>
      </c>
      <c r="H731" s="494"/>
      <c r="I731" s="495"/>
      <c r="J731" s="490"/>
      <c r="K731" s="749" t="s">
        <v>2094</v>
      </c>
      <c r="L731" s="486" t="s">
        <v>233</v>
      </c>
    </row>
    <row r="732" spans="1:12" ht="28.5" customHeight="1" x14ac:dyDescent="0.2">
      <c r="A732" s="554">
        <v>4</v>
      </c>
      <c r="B732" s="495" t="s">
        <v>1291</v>
      </c>
      <c r="C732" s="612">
        <v>99930</v>
      </c>
      <c r="D732" s="612">
        <v>99930</v>
      </c>
      <c r="E732" s="611">
        <f t="shared" si="75"/>
        <v>0</v>
      </c>
      <c r="F732" s="611">
        <f t="shared" si="76"/>
        <v>100</v>
      </c>
      <c r="G732" s="488">
        <v>39696</v>
      </c>
      <c r="H732" s="494"/>
      <c r="I732" s="495"/>
      <c r="J732" s="490"/>
      <c r="K732" s="837" t="s">
        <v>2094</v>
      </c>
      <c r="L732" s="486" t="s">
        <v>233</v>
      </c>
    </row>
    <row r="733" spans="1:12" ht="24" customHeight="1" x14ac:dyDescent="0.2">
      <c r="A733" s="492">
        <v>5</v>
      </c>
      <c r="B733" s="495" t="s">
        <v>11</v>
      </c>
      <c r="C733" s="612">
        <v>62845</v>
      </c>
      <c r="D733" s="612">
        <v>62845</v>
      </c>
      <c r="E733" s="611">
        <f t="shared" si="75"/>
        <v>0</v>
      </c>
      <c r="F733" s="611">
        <f t="shared" si="76"/>
        <v>100</v>
      </c>
      <c r="G733" s="488">
        <v>40178</v>
      </c>
      <c r="H733" s="494"/>
      <c r="I733" s="495"/>
      <c r="J733" s="490"/>
      <c r="K733" s="749" t="s">
        <v>2094</v>
      </c>
      <c r="L733" s="486" t="s">
        <v>233</v>
      </c>
    </row>
    <row r="734" spans="1:12" ht="23.25" customHeight="1" x14ac:dyDescent="0.2">
      <c r="A734" s="492">
        <v>6</v>
      </c>
      <c r="B734" s="772" t="s">
        <v>1807</v>
      </c>
      <c r="C734" s="613">
        <v>53993</v>
      </c>
      <c r="D734" s="613">
        <v>53993</v>
      </c>
      <c r="E734" s="611">
        <f t="shared" si="75"/>
        <v>0</v>
      </c>
      <c r="F734" s="611">
        <f t="shared" si="76"/>
        <v>100</v>
      </c>
      <c r="G734" s="488">
        <v>44287</v>
      </c>
      <c r="H734" s="494"/>
      <c r="I734" s="495"/>
      <c r="J734" s="490"/>
      <c r="K734" s="749" t="s">
        <v>2094</v>
      </c>
      <c r="L734" s="486" t="s">
        <v>233</v>
      </c>
    </row>
    <row r="735" spans="1:12" ht="23.25" customHeight="1" x14ac:dyDescent="0.2">
      <c r="A735" s="824">
        <v>7</v>
      </c>
      <c r="B735" s="584" t="s">
        <v>2053</v>
      </c>
      <c r="C735" s="796">
        <v>62316.87</v>
      </c>
      <c r="D735" s="796">
        <v>62316.87</v>
      </c>
      <c r="E735" s="611">
        <f t="shared" si="75"/>
        <v>0</v>
      </c>
      <c r="F735" s="611">
        <f t="shared" si="76"/>
        <v>100</v>
      </c>
      <c r="G735" s="800">
        <v>44643</v>
      </c>
      <c r="H735" s="801"/>
      <c r="I735" s="794"/>
      <c r="J735" s="816"/>
      <c r="K735" s="837" t="s">
        <v>2094</v>
      </c>
      <c r="L735" s="486" t="s">
        <v>233</v>
      </c>
    </row>
    <row r="736" spans="1:12" ht="29.25" customHeight="1" x14ac:dyDescent="0.2">
      <c r="A736" s="699">
        <v>8</v>
      </c>
      <c r="B736" s="480" t="s">
        <v>2054</v>
      </c>
      <c r="C736" s="622">
        <v>68900</v>
      </c>
      <c r="D736" s="622">
        <v>68900</v>
      </c>
      <c r="E736" s="611">
        <f t="shared" si="75"/>
        <v>0</v>
      </c>
      <c r="F736" s="611">
        <f t="shared" si="76"/>
        <v>100</v>
      </c>
      <c r="G736" s="800">
        <v>44522</v>
      </c>
      <c r="H736" s="801"/>
      <c r="I736" s="794"/>
      <c r="J736" s="816"/>
      <c r="K736" s="749" t="s">
        <v>2094</v>
      </c>
      <c r="L736" s="486" t="s">
        <v>233</v>
      </c>
    </row>
    <row r="737" spans="1:12" ht="38.25" x14ac:dyDescent="0.2">
      <c r="A737" s="838">
        <v>9</v>
      </c>
      <c r="B737" s="584" t="s">
        <v>2055</v>
      </c>
      <c r="C737" s="796">
        <v>69956</v>
      </c>
      <c r="D737" s="796">
        <v>69956</v>
      </c>
      <c r="E737" s="611">
        <f t="shared" si="75"/>
        <v>0</v>
      </c>
      <c r="F737" s="611">
        <f t="shared" si="76"/>
        <v>100</v>
      </c>
      <c r="G737" s="800">
        <v>44540</v>
      </c>
      <c r="H737" s="801"/>
      <c r="I737" s="794"/>
      <c r="J737" s="816"/>
      <c r="K737" s="749" t="s">
        <v>2094</v>
      </c>
      <c r="L737" s="486" t="s">
        <v>233</v>
      </c>
    </row>
    <row r="738" spans="1:12" ht="24" customHeight="1" thickBot="1" x14ac:dyDescent="0.25">
      <c r="A738" s="429"/>
      <c r="B738" s="393" t="s">
        <v>1798</v>
      </c>
      <c r="C738" s="644">
        <f>SUM(C729:C737)</f>
        <v>2060274.77</v>
      </c>
      <c r="D738" s="644">
        <f>SUM(D729:D737)</f>
        <v>583090.57999999996</v>
      </c>
      <c r="E738" s="644">
        <f t="shared" si="75"/>
        <v>1477184.19</v>
      </c>
      <c r="F738" s="650"/>
      <c r="G738" s="379"/>
      <c r="H738" s="343"/>
      <c r="I738" s="299"/>
      <c r="J738" s="179"/>
      <c r="K738" s="344"/>
      <c r="L738" s="322"/>
    </row>
    <row r="739" spans="1:12" ht="15" thickBot="1" x14ac:dyDescent="0.35">
      <c r="A739" s="1015" t="s">
        <v>1847</v>
      </c>
      <c r="B739" s="1013"/>
      <c r="C739" s="1013"/>
      <c r="D739" s="1013"/>
      <c r="E739" s="1013"/>
      <c r="F739" s="1013"/>
      <c r="G739" s="1013"/>
      <c r="H739" s="1013"/>
      <c r="I739" s="1013"/>
      <c r="J739" s="1013"/>
      <c r="K739" s="1013"/>
      <c r="L739" s="1014"/>
    </row>
    <row r="740" spans="1:12" ht="51" x14ac:dyDescent="0.2">
      <c r="A740" s="554">
        <v>1</v>
      </c>
      <c r="B740" s="555" t="s">
        <v>1293</v>
      </c>
      <c r="C740" s="576">
        <v>65000</v>
      </c>
      <c r="D740" s="576">
        <v>65000</v>
      </c>
      <c r="E740" s="575">
        <f>C740-D740</f>
        <v>0</v>
      </c>
      <c r="F740" s="576">
        <f>D740*100/C740</f>
        <v>100</v>
      </c>
      <c r="G740" s="559">
        <v>44159</v>
      </c>
      <c r="H740" s="345"/>
      <c r="I740" s="347"/>
      <c r="J740" s="353"/>
      <c r="K740" s="354" t="s">
        <v>1542</v>
      </c>
      <c r="L740" s="314" t="s">
        <v>233</v>
      </c>
    </row>
    <row r="741" spans="1:12" x14ac:dyDescent="0.2">
      <c r="A741" s="554">
        <v>2</v>
      </c>
      <c r="B741" s="495" t="s">
        <v>1294</v>
      </c>
      <c r="C741" s="483">
        <v>89000</v>
      </c>
      <c r="D741" s="483">
        <v>89000</v>
      </c>
      <c r="E741" s="575">
        <f t="shared" ref="E741:E754" si="77">C741-D741</f>
        <v>0</v>
      </c>
      <c r="F741" s="576">
        <f t="shared" ref="F741:F753" si="78">D741*100/C741</f>
        <v>100</v>
      </c>
      <c r="G741" s="488">
        <v>44160</v>
      </c>
      <c r="H741" s="309"/>
      <c r="I741" s="169"/>
      <c r="J741" s="167"/>
      <c r="K741" s="355" t="s">
        <v>1542</v>
      </c>
      <c r="L741" s="314" t="s">
        <v>233</v>
      </c>
    </row>
    <row r="742" spans="1:12" x14ac:dyDescent="0.2">
      <c r="A742" s="493">
        <v>3</v>
      </c>
      <c r="B742" s="495" t="s">
        <v>1294</v>
      </c>
      <c r="C742" s="483">
        <v>90000</v>
      </c>
      <c r="D742" s="483">
        <v>90000</v>
      </c>
      <c r="E742" s="575">
        <f t="shared" si="77"/>
        <v>0</v>
      </c>
      <c r="F742" s="576">
        <f t="shared" si="78"/>
        <v>100</v>
      </c>
      <c r="G742" s="488">
        <v>44160</v>
      </c>
      <c r="H742" s="309"/>
      <c r="I742" s="169"/>
      <c r="J742" s="167"/>
      <c r="K742" s="355" t="s">
        <v>1542</v>
      </c>
      <c r="L742" s="314" t="s">
        <v>233</v>
      </c>
    </row>
    <row r="743" spans="1:12" x14ac:dyDescent="0.2">
      <c r="A743" s="554">
        <v>4</v>
      </c>
      <c r="B743" s="495" t="s">
        <v>1294</v>
      </c>
      <c r="C743" s="494">
        <v>63000</v>
      </c>
      <c r="D743" s="494">
        <v>63000</v>
      </c>
      <c r="E743" s="575">
        <f t="shared" si="77"/>
        <v>0</v>
      </c>
      <c r="F743" s="576">
        <f t="shared" si="78"/>
        <v>100</v>
      </c>
      <c r="G743" s="488">
        <v>44160</v>
      </c>
      <c r="H743" s="309"/>
      <c r="I743" s="169"/>
      <c r="J743" s="167"/>
      <c r="K743" s="355" t="s">
        <v>1542</v>
      </c>
      <c r="L743" s="314" t="s">
        <v>233</v>
      </c>
    </row>
    <row r="744" spans="1:12" x14ac:dyDescent="0.2">
      <c r="A744" s="492">
        <v>5</v>
      </c>
      <c r="B744" s="495" t="s">
        <v>1294</v>
      </c>
      <c r="C744" s="494">
        <v>91000</v>
      </c>
      <c r="D744" s="494">
        <v>91000</v>
      </c>
      <c r="E744" s="575">
        <f t="shared" si="77"/>
        <v>0</v>
      </c>
      <c r="F744" s="576">
        <f t="shared" si="78"/>
        <v>100</v>
      </c>
      <c r="G744" s="488">
        <v>44160</v>
      </c>
      <c r="H744" s="309"/>
      <c r="I744" s="169"/>
      <c r="J744" s="167"/>
      <c r="K744" s="355" t="s">
        <v>1542</v>
      </c>
      <c r="L744" s="314" t="s">
        <v>233</v>
      </c>
    </row>
    <row r="745" spans="1:12" x14ac:dyDescent="0.2">
      <c r="A745" s="554">
        <v>6</v>
      </c>
      <c r="B745" s="495" t="s">
        <v>1295</v>
      </c>
      <c r="C745" s="494">
        <v>78000</v>
      </c>
      <c r="D745" s="494">
        <v>78000</v>
      </c>
      <c r="E745" s="575">
        <f t="shared" si="77"/>
        <v>0</v>
      </c>
      <c r="F745" s="576">
        <f t="shared" si="78"/>
        <v>100</v>
      </c>
      <c r="G745" s="488">
        <v>44160</v>
      </c>
      <c r="H745" s="309"/>
      <c r="I745" s="169"/>
      <c r="J745" s="167"/>
      <c r="K745" s="355" t="s">
        <v>1542</v>
      </c>
      <c r="L745" s="314" t="s">
        <v>233</v>
      </c>
    </row>
    <row r="746" spans="1:12" x14ac:dyDescent="0.2">
      <c r="A746" s="554">
        <v>7</v>
      </c>
      <c r="B746" s="495" t="s">
        <v>1296</v>
      </c>
      <c r="C746" s="494">
        <v>79000</v>
      </c>
      <c r="D746" s="494">
        <v>79000</v>
      </c>
      <c r="E746" s="575">
        <f t="shared" si="77"/>
        <v>0</v>
      </c>
      <c r="F746" s="576">
        <f t="shared" si="78"/>
        <v>100</v>
      </c>
      <c r="G746" s="488">
        <v>44160</v>
      </c>
      <c r="H746" s="309"/>
      <c r="I746" s="169"/>
      <c r="J746" s="167"/>
      <c r="K746" s="355" t="s">
        <v>1542</v>
      </c>
      <c r="L746" s="314" t="s">
        <v>233</v>
      </c>
    </row>
    <row r="747" spans="1:12" x14ac:dyDescent="0.2">
      <c r="A747" s="493">
        <v>8</v>
      </c>
      <c r="B747" s="495" t="s">
        <v>1297</v>
      </c>
      <c r="C747" s="494">
        <v>80000</v>
      </c>
      <c r="D747" s="494">
        <v>80000</v>
      </c>
      <c r="E747" s="575">
        <f t="shared" si="77"/>
        <v>0</v>
      </c>
      <c r="F747" s="576">
        <f t="shared" si="78"/>
        <v>100</v>
      </c>
      <c r="G747" s="488">
        <v>44160</v>
      </c>
      <c r="H747" s="309"/>
      <c r="I747" s="169"/>
      <c r="J747" s="167"/>
      <c r="K747" s="355" t="s">
        <v>1542</v>
      </c>
      <c r="L747" s="314" t="s">
        <v>233</v>
      </c>
    </row>
    <row r="748" spans="1:12" ht="30" customHeight="1" x14ac:dyDescent="0.2">
      <c r="A748" s="554">
        <v>9</v>
      </c>
      <c r="B748" s="495" t="s">
        <v>1298</v>
      </c>
      <c r="C748" s="494">
        <v>80000</v>
      </c>
      <c r="D748" s="494">
        <v>80000</v>
      </c>
      <c r="E748" s="575">
        <f t="shared" si="77"/>
        <v>0</v>
      </c>
      <c r="F748" s="576">
        <f t="shared" si="78"/>
        <v>100</v>
      </c>
      <c r="G748" s="488">
        <v>44160</v>
      </c>
      <c r="H748" s="309"/>
      <c r="I748" s="169"/>
      <c r="J748" s="167"/>
      <c r="K748" s="355" t="s">
        <v>1542</v>
      </c>
      <c r="L748" s="314" t="s">
        <v>233</v>
      </c>
    </row>
    <row r="749" spans="1:12" x14ac:dyDescent="0.2">
      <c r="A749" s="492">
        <v>10</v>
      </c>
      <c r="B749" s="495" t="s">
        <v>1299</v>
      </c>
      <c r="C749" s="494">
        <v>96200</v>
      </c>
      <c r="D749" s="494">
        <v>96200</v>
      </c>
      <c r="E749" s="575">
        <f t="shared" si="77"/>
        <v>0</v>
      </c>
      <c r="F749" s="576">
        <f t="shared" si="78"/>
        <v>100</v>
      </c>
      <c r="G749" s="488">
        <v>44162</v>
      </c>
      <c r="H749" s="309"/>
      <c r="I749" s="169"/>
      <c r="J749" s="167"/>
      <c r="K749" s="355" t="s">
        <v>1542</v>
      </c>
      <c r="L749" s="314" t="s">
        <v>233</v>
      </c>
    </row>
    <row r="750" spans="1:12" x14ac:dyDescent="0.2">
      <c r="A750" s="554">
        <v>11</v>
      </c>
      <c r="B750" s="495" t="s">
        <v>1300</v>
      </c>
      <c r="C750" s="494">
        <v>92000</v>
      </c>
      <c r="D750" s="494">
        <v>92000</v>
      </c>
      <c r="E750" s="575">
        <f t="shared" si="77"/>
        <v>0</v>
      </c>
      <c r="F750" s="576">
        <f t="shared" si="78"/>
        <v>100</v>
      </c>
      <c r="G750" s="488">
        <v>44162</v>
      </c>
      <c r="H750" s="309"/>
      <c r="I750" s="169"/>
      <c r="J750" s="167"/>
      <c r="K750" s="355" t="s">
        <v>1542</v>
      </c>
      <c r="L750" s="314" t="s">
        <v>233</v>
      </c>
    </row>
    <row r="751" spans="1:12" ht="27" customHeight="1" x14ac:dyDescent="0.2">
      <c r="A751" s="554">
        <v>12</v>
      </c>
      <c r="B751" s="495" t="s">
        <v>1301</v>
      </c>
      <c r="C751" s="494">
        <v>57200</v>
      </c>
      <c r="D751" s="494">
        <v>57200</v>
      </c>
      <c r="E751" s="575">
        <f t="shared" si="77"/>
        <v>0</v>
      </c>
      <c r="F751" s="576">
        <f t="shared" si="78"/>
        <v>100</v>
      </c>
      <c r="G751" s="488">
        <v>44162</v>
      </c>
      <c r="H751" s="309"/>
      <c r="I751" s="169"/>
      <c r="J751" s="167"/>
      <c r="K751" s="355" t="s">
        <v>1542</v>
      </c>
      <c r="L751" s="314" t="s">
        <v>233</v>
      </c>
    </row>
    <row r="752" spans="1:12" x14ac:dyDescent="0.2">
      <c r="A752" s="493">
        <v>13</v>
      </c>
      <c r="B752" s="495" t="s">
        <v>1302</v>
      </c>
      <c r="C752" s="494">
        <v>90600</v>
      </c>
      <c r="D752" s="494">
        <v>90600</v>
      </c>
      <c r="E752" s="575">
        <f t="shared" si="77"/>
        <v>0</v>
      </c>
      <c r="F752" s="576">
        <f t="shared" si="78"/>
        <v>100</v>
      </c>
      <c r="G752" s="488">
        <v>44162</v>
      </c>
      <c r="H752" s="309"/>
      <c r="I752" s="169"/>
      <c r="J752" s="167"/>
      <c r="K752" s="355" t="s">
        <v>1542</v>
      </c>
      <c r="L752" s="314" t="s">
        <v>233</v>
      </c>
    </row>
    <row r="753" spans="1:12" ht="13.5" thickBot="1" x14ac:dyDescent="0.25">
      <c r="A753" s="554">
        <v>14</v>
      </c>
      <c r="B753" s="772" t="s">
        <v>1303</v>
      </c>
      <c r="C753" s="512">
        <v>99328.1</v>
      </c>
      <c r="D753" s="512">
        <v>99328.1</v>
      </c>
      <c r="E753" s="575">
        <f t="shared" si="77"/>
        <v>0</v>
      </c>
      <c r="F753" s="576">
        <f t="shared" si="78"/>
        <v>100</v>
      </c>
      <c r="G753" s="488">
        <v>44162</v>
      </c>
      <c r="H753" s="309"/>
      <c r="I753" s="169"/>
      <c r="J753" s="167"/>
      <c r="K753" s="355" t="s">
        <v>1542</v>
      </c>
      <c r="L753" s="314" t="s">
        <v>233</v>
      </c>
    </row>
    <row r="754" spans="1:12" ht="13.5" thickBot="1" x14ac:dyDescent="0.25">
      <c r="A754" s="373"/>
      <c r="B754" s="177" t="s">
        <v>1798</v>
      </c>
      <c r="C754" s="395">
        <f>SUM(C740:C753)</f>
        <v>1150328.1000000001</v>
      </c>
      <c r="D754" s="395">
        <f>SUM(D740:D753)</f>
        <v>1150328.1000000001</v>
      </c>
      <c r="E754" s="394">
        <f t="shared" si="77"/>
        <v>0</v>
      </c>
      <c r="F754" s="357"/>
      <c r="G754" s="379"/>
      <c r="H754" s="343"/>
      <c r="I754" s="299"/>
      <c r="J754" s="179"/>
      <c r="K754" s="344"/>
      <c r="L754" s="322"/>
    </row>
    <row r="755" spans="1:12" ht="26.25" customHeight="1" thickBot="1" x14ac:dyDescent="0.35">
      <c r="A755" s="1004" t="s">
        <v>1095</v>
      </c>
      <c r="B755" s="1005"/>
      <c r="C755" s="1005"/>
      <c r="D755" s="1005"/>
      <c r="E755" s="1005"/>
      <c r="F755" s="1005"/>
      <c r="G755" s="1005"/>
      <c r="H755" s="1005"/>
      <c r="I755" s="1005"/>
      <c r="J755" s="1005"/>
      <c r="K755" s="1005"/>
      <c r="L755" s="1006"/>
    </row>
    <row r="756" spans="1:12" ht="25.5" x14ac:dyDescent="0.2">
      <c r="A756" s="879">
        <v>1</v>
      </c>
      <c r="B756" s="879" t="s">
        <v>426</v>
      </c>
      <c r="C756" s="881">
        <v>1160000</v>
      </c>
      <c r="D756" s="881">
        <v>1160000</v>
      </c>
      <c r="E756" s="881">
        <f>C756-D756</f>
        <v>0</v>
      </c>
      <c r="F756" s="881">
        <f>D756*100/C756</f>
        <v>100</v>
      </c>
      <c r="G756" s="559">
        <v>40543</v>
      </c>
      <c r="H756" s="345"/>
      <c r="I756" s="347"/>
      <c r="J756" s="353"/>
      <c r="K756" s="354" t="s">
        <v>1095</v>
      </c>
      <c r="L756" s="314" t="s">
        <v>233</v>
      </c>
    </row>
    <row r="757" spans="1:12" ht="25.5" x14ac:dyDescent="0.2">
      <c r="A757" s="879">
        <v>2</v>
      </c>
      <c r="B757" s="495" t="s">
        <v>1263</v>
      </c>
      <c r="C757" s="612">
        <v>103142.5</v>
      </c>
      <c r="D757" s="612">
        <v>103142.5</v>
      </c>
      <c r="E757" s="881">
        <f t="shared" ref="E757:E773" si="79">C757-D757</f>
        <v>0</v>
      </c>
      <c r="F757" s="881">
        <f t="shared" ref="F757:F768" si="80">D757*100/C757</f>
        <v>100</v>
      </c>
      <c r="G757" s="488">
        <v>41570</v>
      </c>
      <c r="H757" s="309"/>
      <c r="I757" s="169"/>
      <c r="J757" s="167"/>
      <c r="K757" s="355" t="s">
        <v>1095</v>
      </c>
      <c r="L757" s="314" t="s">
        <v>233</v>
      </c>
    </row>
    <row r="758" spans="1:12" ht="38.25" x14ac:dyDescent="0.2">
      <c r="A758" s="493">
        <v>3</v>
      </c>
      <c r="B758" s="495" t="s">
        <v>1221</v>
      </c>
      <c r="C758" s="612">
        <v>398962</v>
      </c>
      <c r="D758" s="612">
        <v>129662.54</v>
      </c>
      <c r="E758" s="881">
        <f t="shared" si="79"/>
        <v>269299.46000000002</v>
      </c>
      <c r="F758" s="881">
        <f t="shared" si="80"/>
        <v>32.499972428451834</v>
      </c>
      <c r="G758" s="488">
        <v>42999</v>
      </c>
      <c r="H758" s="309"/>
      <c r="I758" s="169"/>
      <c r="J758" s="167"/>
      <c r="K758" s="355" t="s">
        <v>1095</v>
      </c>
      <c r="L758" s="314" t="s">
        <v>233</v>
      </c>
    </row>
    <row r="759" spans="1:12" ht="25.5" x14ac:dyDescent="0.2">
      <c r="A759" s="879">
        <v>4</v>
      </c>
      <c r="B759" s="495" t="s">
        <v>73</v>
      </c>
      <c r="C759" s="612">
        <v>98868</v>
      </c>
      <c r="D759" s="612">
        <v>98868</v>
      </c>
      <c r="E759" s="881">
        <f t="shared" si="79"/>
        <v>0</v>
      </c>
      <c r="F759" s="881">
        <f t="shared" si="80"/>
        <v>100</v>
      </c>
      <c r="G759" s="488">
        <v>39448</v>
      </c>
      <c r="H759" s="309"/>
      <c r="I759" s="169"/>
      <c r="J759" s="167"/>
      <c r="K759" s="355" t="s">
        <v>1095</v>
      </c>
      <c r="L759" s="314" t="s">
        <v>233</v>
      </c>
    </row>
    <row r="760" spans="1:12" ht="25.5" x14ac:dyDescent="0.2">
      <c r="A760" s="879">
        <v>5</v>
      </c>
      <c r="B760" s="495" t="s">
        <v>1304</v>
      </c>
      <c r="C760" s="612">
        <v>141102</v>
      </c>
      <c r="D760" s="612">
        <v>141102</v>
      </c>
      <c r="E760" s="881">
        <f t="shared" si="79"/>
        <v>0</v>
      </c>
      <c r="F760" s="881">
        <f t="shared" si="80"/>
        <v>100</v>
      </c>
      <c r="G760" s="488">
        <v>42735</v>
      </c>
      <c r="H760" s="309"/>
      <c r="I760" s="169"/>
      <c r="J760" s="167"/>
      <c r="K760" s="355" t="s">
        <v>1095</v>
      </c>
      <c r="L760" s="314" t="s">
        <v>233</v>
      </c>
    </row>
    <row r="761" spans="1:12" ht="25.5" x14ac:dyDescent="0.2">
      <c r="A761" s="879">
        <v>6</v>
      </c>
      <c r="B761" s="482" t="s">
        <v>1305</v>
      </c>
      <c r="C761" s="612">
        <v>67750</v>
      </c>
      <c r="D761" s="612">
        <v>67750</v>
      </c>
      <c r="E761" s="881">
        <f t="shared" si="79"/>
        <v>0</v>
      </c>
      <c r="F761" s="881">
        <f t="shared" si="80"/>
        <v>100</v>
      </c>
      <c r="G761" s="488">
        <v>39448</v>
      </c>
      <c r="H761" s="309"/>
      <c r="I761" s="169" t="s">
        <v>805</v>
      </c>
      <c r="J761" s="167"/>
      <c r="K761" s="355" t="s">
        <v>1095</v>
      </c>
      <c r="L761" s="314" t="s">
        <v>233</v>
      </c>
    </row>
    <row r="762" spans="1:12" ht="25.5" x14ac:dyDescent="0.2">
      <c r="A762" s="879">
        <v>7</v>
      </c>
      <c r="B762" s="482" t="s">
        <v>1306</v>
      </c>
      <c r="C762" s="612">
        <v>98305</v>
      </c>
      <c r="D762" s="612">
        <v>98305</v>
      </c>
      <c r="E762" s="881">
        <f t="shared" si="79"/>
        <v>0</v>
      </c>
      <c r="F762" s="881">
        <f t="shared" si="80"/>
        <v>100</v>
      </c>
      <c r="G762" s="488">
        <v>41263</v>
      </c>
      <c r="H762" s="309"/>
      <c r="I762" s="169"/>
      <c r="J762" s="167"/>
      <c r="K762" s="355" t="s">
        <v>1095</v>
      </c>
      <c r="L762" s="314" t="s">
        <v>233</v>
      </c>
    </row>
    <row r="763" spans="1:12" ht="25.5" x14ac:dyDescent="0.2">
      <c r="A763" s="493">
        <v>8</v>
      </c>
      <c r="B763" s="482" t="s">
        <v>716</v>
      </c>
      <c r="C763" s="612">
        <v>66526.8</v>
      </c>
      <c r="D763" s="612">
        <v>66526.8</v>
      </c>
      <c r="E763" s="881">
        <f t="shared" si="79"/>
        <v>0</v>
      </c>
      <c r="F763" s="881">
        <f t="shared" si="80"/>
        <v>100</v>
      </c>
      <c r="G763" s="488">
        <v>39448</v>
      </c>
      <c r="H763" s="309"/>
      <c r="I763" s="169"/>
      <c r="J763" s="167"/>
      <c r="K763" s="355" t="s">
        <v>1095</v>
      </c>
      <c r="L763" s="314" t="s">
        <v>233</v>
      </c>
    </row>
    <row r="764" spans="1:12" ht="25.5" x14ac:dyDescent="0.2">
      <c r="A764" s="879">
        <v>9</v>
      </c>
      <c r="B764" s="482" t="s">
        <v>1307</v>
      </c>
      <c r="C764" s="612">
        <v>61514</v>
      </c>
      <c r="D764" s="612">
        <v>61514</v>
      </c>
      <c r="E764" s="881">
        <f t="shared" si="79"/>
        <v>0</v>
      </c>
      <c r="F764" s="881">
        <f t="shared" si="80"/>
        <v>100</v>
      </c>
      <c r="G764" s="488">
        <v>41263</v>
      </c>
      <c r="H764" s="309"/>
      <c r="I764" s="169"/>
      <c r="J764" s="167"/>
      <c r="K764" s="355" t="s">
        <v>1095</v>
      </c>
      <c r="L764" s="314" t="s">
        <v>233</v>
      </c>
    </row>
    <row r="765" spans="1:12" ht="25.5" x14ac:dyDescent="0.2">
      <c r="A765" s="882">
        <v>10</v>
      </c>
      <c r="B765" s="598" t="s">
        <v>1308</v>
      </c>
      <c r="C765" s="612">
        <v>76386</v>
      </c>
      <c r="D765" s="612">
        <v>76386</v>
      </c>
      <c r="E765" s="881">
        <f t="shared" si="79"/>
        <v>0</v>
      </c>
      <c r="F765" s="881">
        <f t="shared" si="80"/>
        <v>100</v>
      </c>
      <c r="G765" s="488">
        <v>41263</v>
      </c>
      <c r="H765" s="309"/>
      <c r="I765" s="169"/>
      <c r="J765" s="167"/>
      <c r="K765" s="355" t="s">
        <v>1095</v>
      </c>
      <c r="L765" s="314" t="s">
        <v>233</v>
      </c>
    </row>
    <row r="766" spans="1:12" ht="25.5" x14ac:dyDescent="0.2">
      <c r="A766" s="879">
        <v>11</v>
      </c>
      <c r="B766" s="482" t="s">
        <v>1309</v>
      </c>
      <c r="C766" s="612">
        <v>121774</v>
      </c>
      <c r="D766" s="612">
        <v>121774</v>
      </c>
      <c r="E766" s="881">
        <f t="shared" si="79"/>
        <v>0</v>
      </c>
      <c r="F766" s="881">
        <f t="shared" si="80"/>
        <v>100</v>
      </c>
      <c r="G766" s="488">
        <v>41263</v>
      </c>
      <c r="H766" s="309"/>
      <c r="I766" s="169"/>
      <c r="J766" s="167"/>
      <c r="K766" s="355" t="s">
        <v>1095</v>
      </c>
      <c r="L766" s="314" t="s">
        <v>233</v>
      </c>
    </row>
    <row r="767" spans="1:12" ht="27.75" customHeight="1" x14ac:dyDescent="0.2">
      <c r="A767" s="493">
        <v>12</v>
      </c>
      <c r="B767" s="482" t="s">
        <v>1310</v>
      </c>
      <c r="C767" s="612">
        <v>52793</v>
      </c>
      <c r="D767" s="612">
        <v>52793</v>
      </c>
      <c r="E767" s="881">
        <f t="shared" si="79"/>
        <v>0</v>
      </c>
      <c r="F767" s="881">
        <f t="shared" si="80"/>
        <v>100</v>
      </c>
      <c r="G767" s="488">
        <v>41263</v>
      </c>
      <c r="H767" s="309"/>
      <c r="I767" s="169"/>
      <c r="J767" s="167"/>
      <c r="K767" s="355" t="s">
        <v>1095</v>
      </c>
      <c r="L767" s="314" t="s">
        <v>233</v>
      </c>
    </row>
    <row r="768" spans="1:12" ht="25.5" x14ac:dyDescent="0.2">
      <c r="A768" s="879">
        <v>13</v>
      </c>
      <c r="B768" s="591" t="s">
        <v>1311</v>
      </c>
      <c r="C768" s="880">
        <v>69460</v>
      </c>
      <c r="D768" s="880">
        <v>69460</v>
      </c>
      <c r="E768" s="881">
        <f t="shared" si="79"/>
        <v>0</v>
      </c>
      <c r="F768" s="881">
        <f t="shared" si="80"/>
        <v>100</v>
      </c>
      <c r="G768" s="488">
        <v>40674</v>
      </c>
      <c r="H768" s="309"/>
      <c r="I768" s="169"/>
      <c r="J768" s="167"/>
      <c r="K768" s="355" t="s">
        <v>1095</v>
      </c>
      <c r="L768" s="314" t="s">
        <v>233</v>
      </c>
    </row>
    <row r="769" spans="1:12" ht="35.25" customHeight="1" x14ac:dyDescent="0.2">
      <c r="A769" s="879">
        <v>14</v>
      </c>
      <c r="B769" s="824" t="s">
        <v>1940</v>
      </c>
      <c r="C769" s="725">
        <v>56058.75</v>
      </c>
      <c r="D769" s="725">
        <v>56058.75</v>
      </c>
      <c r="E769" s="725">
        <v>0</v>
      </c>
      <c r="F769" s="725">
        <v>100</v>
      </c>
      <c r="G769" s="704">
        <v>44238</v>
      </c>
      <c r="H769" s="430"/>
      <c r="I769" s="423"/>
      <c r="J769" s="432"/>
      <c r="K769" s="355" t="s">
        <v>1095</v>
      </c>
      <c r="L769" s="314" t="s">
        <v>233</v>
      </c>
    </row>
    <row r="770" spans="1:12" ht="25.5" x14ac:dyDescent="0.2">
      <c r="A770" s="879">
        <v>15</v>
      </c>
      <c r="B770" s="709" t="s">
        <v>1941</v>
      </c>
      <c r="C770" s="622">
        <v>50243.31</v>
      </c>
      <c r="D770" s="622">
        <v>50243.31</v>
      </c>
      <c r="E770" s="622">
        <v>0</v>
      </c>
      <c r="F770" s="622">
        <v>100</v>
      </c>
      <c r="G770" s="704">
        <v>44238</v>
      </c>
      <c r="H770" s="430"/>
      <c r="I770" s="423"/>
      <c r="J770" s="432"/>
      <c r="K770" s="355" t="s">
        <v>1095</v>
      </c>
      <c r="L770" s="314" t="s">
        <v>233</v>
      </c>
    </row>
    <row r="771" spans="1:12" ht="12.75" customHeight="1" x14ac:dyDescent="0.2">
      <c r="A771" s="493">
        <v>16</v>
      </c>
      <c r="B771" s="700" t="s">
        <v>1939</v>
      </c>
      <c r="C771" s="883">
        <v>58548</v>
      </c>
      <c r="D771" s="725">
        <v>58548</v>
      </c>
      <c r="E771" s="725">
        <v>0</v>
      </c>
      <c r="F771" s="725">
        <v>100</v>
      </c>
      <c r="G771" s="704">
        <v>44238</v>
      </c>
      <c r="H771" s="430"/>
      <c r="I771" s="423"/>
      <c r="J771" s="432"/>
      <c r="K771" s="355" t="s">
        <v>1095</v>
      </c>
      <c r="L771" s="314" t="s">
        <v>233</v>
      </c>
    </row>
    <row r="772" spans="1:12" ht="38.25" x14ac:dyDescent="0.2">
      <c r="A772" s="879">
        <v>17</v>
      </c>
      <c r="B772" s="824" t="s">
        <v>2024</v>
      </c>
      <c r="C772" s="799">
        <v>83726.350000000006</v>
      </c>
      <c r="D772" s="796">
        <v>83726.350000000006</v>
      </c>
      <c r="E772" s="725">
        <v>0</v>
      </c>
      <c r="F772" s="725">
        <v>100</v>
      </c>
      <c r="G772" s="800">
        <v>44238</v>
      </c>
      <c r="H772" s="562"/>
      <c r="I772" s="563"/>
      <c r="J772" s="564"/>
      <c r="K772" s="355" t="s">
        <v>1095</v>
      </c>
      <c r="L772" s="314" t="s">
        <v>233</v>
      </c>
    </row>
    <row r="773" spans="1:12" ht="36.75" customHeight="1" thickBot="1" x14ac:dyDescent="0.25">
      <c r="A773" s="392"/>
      <c r="B773" s="431" t="s">
        <v>1798</v>
      </c>
      <c r="C773" s="644">
        <f>SUM(C756:C772)</f>
        <v>2765159.71</v>
      </c>
      <c r="D773" s="644">
        <f>SUM(D756:D772)</f>
        <v>2495860.25</v>
      </c>
      <c r="E773" s="644">
        <f t="shared" si="79"/>
        <v>269299.45999999996</v>
      </c>
      <c r="F773" s="645"/>
      <c r="G773" s="379"/>
      <c r="H773" s="343"/>
      <c r="I773" s="299"/>
      <c r="J773" s="179"/>
      <c r="K773" s="344"/>
      <c r="L773" s="396"/>
    </row>
    <row r="774" spans="1:12" ht="26.25" customHeight="1" thickBot="1" x14ac:dyDescent="0.35">
      <c r="A774" s="1004" t="s">
        <v>1538</v>
      </c>
      <c r="B774" s="1005"/>
      <c r="C774" s="1005"/>
      <c r="D774" s="1005"/>
      <c r="E774" s="1026"/>
      <c r="F774" s="1005"/>
      <c r="G774" s="1005"/>
      <c r="H774" s="1005"/>
      <c r="I774" s="1005"/>
      <c r="J774" s="1005"/>
      <c r="K774" s="1005"/>
      <c r="L774" s="1006"/>
    </row>
    <row r="775" spans="1:12" ht="12.75" customHeight="1" x14ac:dyDescent="0.2">
      <c r="A775" s="847">
        <v>1</v>
      </c>
      <c r="B775" s="847" t="s">
        <v>1983</v>
      </c>
      <c r="C775" s="848">
        <v>250000</v>
      </c>
      <c r="D775" s="795">
        <v>41666.639999999999</v>
      </c>
      <c r="E775" s="795">
        <f>C775-D775</f>
        <v>208333.36</v>
      </c>
      <c r="F775" s="795">
        <v>19</v>
      </c>
      <c r="G775" s="849">
        <v>44558</v>
      </c>
      <c r="H775" s="335"/>
      <c r="I775" s="334" t="s">
        <v>1984</v>
      </c>
      <c r="J775" s="337"/>
      <c r="K775" s="440" t="s">
        <v>1538</v>
      </c>
      <c r="L775" s="314" t="s">
        <v>233</v>
      </c>
    </row>
    <row r="776" spans="1:12" ht="25.5" x14ac:dyDescent="0.2">
      <c r="A776" s="838">
        <v>2</v>
      </c>
      <c r="B776" s="824" t="s">
        <v>2059</v>
      </c>
      <c r="C776" s="799">
        <v>125665</v>
      </c>
      <c r="D776" s="798">
        <v>10472.07</v>
      </c>
      <c r="E776" s="796">
        <f>C776-D776</f>
        <v>115192.93</v>
      </c>
      <c r="F776" s="799">
        <v>9</v>
      </c>
      <c r="G776" s="850">
        <v>44643</v>
      </c>
      <c r="H776" s="568"/>
      <c r="I776" s="565"/>
      <c r="J776" s="569"/>
      <c r="K776" s="440" t="s">
        <v>1538</v>
      </c>
      <c r="L776" s="314" t="s">
        <v>233</v>
      </c>
    </row>
    <row r="777" spans="1:12" ht="13.5" thickBot="1" x14ac:dyDescent="0.25">
      <c r="A777" s="392"/>
      <c r="B777" s="431" t="s">
        <v>1798</v>
      </c>
      <c r="C777" s="644">
        <f>C775+C776</f>
        <v>375665</v>
      </c>
      <c r="D777" s="646">
        <f>D775+D776</f>
        <v>52138.71</v>
      </c>
      <c r="E777" s="644">
        <f>E775+E776</f>
        <v>323526.28999999998</v>
      </c>
      <c r="F777" s="650"/>
      <c r="G777" s="441"/>
      <c r="H777" s="335"/>
      <c r="I777" s="334"/>
      <c r="J777" s="337"/>
      <c r="K777" s="344"/>
      <c r="L777" s="397"/>
    </row>
    <row r="778" spans="1:12" ht="15" thickBot="1" x14ac:dyDescent="0.35">
      <c r="A778" s="1004" t="s">
        <v>1922</v>
      </c>
      <c r="B778" s="1005"/>
      <c r="C778" s="1005"/>
      <c r="D778" s="1005"/>
      <c r="E778" s="1005"/>
      <c r="F778" s="1005"/>
      <c r="G778" s="1005"/>
      <c r="H778" s="1005"/>
      <c r="I778" s="1005"/>
      <c r="J778" s="1005"/>
      <c r="K778" s="1005"/>
      <c r="L778" s="1006"/>
    </row>
    <row r="779" spans="1:12" x14ac:dyDescent="0.2">
      <c r="A779" s="906">
        <v>1</v>
      </c>
      <c r="B779" s="907" t="s">
        <v>429</v>
      </c>
      <c r="C779" s="910">
        <v>419733</v>
      </c>
      <c r="D779" s="910">
        <v>419733</v>
      </c>
      <c r="E779" s="910">
        <f>C779-D779</f>
        <v>0</v>
      </c>
      <c r="F779" s="910">
        <f>D779*100/C779</f>
        <v>100</v>
      </c>
      <c r="G779" s="908">
        <v>40892</v>
      </c>
      <c r="H779" s="585"/>
      <c r="I779" s="398"/>
      <c r="J779" s="353"/>
      <c r="K779" s="354" t="s">
        <v>1096</v>
      </c>
      <c r="L779" s="350" t="s">
        <v>233</v>
      </c>
    </row>
    <row r="780" spans="1:12" x14ac:dyDescent="0.2">
      <c r="A780" s="482">
        <v>2</v>
      </c>
      <c r="B780" s="495" t="s">
        <v>434</v>
      </c>
      <c r="C780" s="612">
        <v>44000</v>
      </c>
      <c r="D780" s="612">
        <v>22366.87</v>
      </c>
      <c r="E780" s="910">
        <f t="shared" ref="E780:E788" si="81">C780-D780</f>
        <v>21633.13</v>
      </c>
      <c r="F780" s="910">
        <f t="shared" ref="F780:F786" si="82">D780*100/C780</f>
        <v>50.833795454545452</v>
      </c>
      <c r="G780" s="629">
        <v>42885</v>
      </c>
      <c r="H780" s="494"/>
      <c r="I780" s="169" t="s">
        <v>805</v>
      </c>
      <c r="J780" s="167"/>
      <c r="K780" s="355" t="s">
        <v>1096</v>
      </c>
      <c r="L780" s="318" t="s">
        <v>233</v>
      </c>
    </row>
    <row r="781" spans="1:12" ht="51" x14ac:dyDescent="0.2">
      <c r="A781" s="586">
        <v>3</v>
      </c>
      <c r="B781" s="501" t="s">
        <v>428</v>
      </c>
      <c r="C781" s="913">
        <v>241996.69</v>
      </c>
      <c r="D781" s="913">
        <v>241996.69</v>
      </c>
      <c r="E781" s="832">
        <f t="shared" si="81"/>
        <v>0</v>
      </c>
      <c r="F781" s="832">
        <f t="shared" si="82"/>
        <v>100</v>
      </c>
      <c r="G781" s="587">
        <v>42016</v>
      </c>
      <c r="H781" s="588">
        <v>44844</v>
      </c>
      <c r="I781" s="517"/>
      <c r="J781" s="535" t="s">
        <v>2060</v>
      </c>
      <c r="K781" s="535" t="s">
        <v>2061</v>
      </c>
      <c r="L781" s="318" t="s">
        <v>233</v>
      </c>
    </row>
    <row r="782" spans="1:12" x14ac:dyDescent="0.2">
      <c r="A782" s="482">
        <v>4</v>
      </c>
      <c r="B782" s="495" t="s">
        <v>982</v>
      </c>
      <c r="C782" s="612">
        <v>1436627.5</v>
      </c>
      <c r="D782" s="954">
        <v>1436627.5</v>
      </c>
      <c r="E782" s="910">
        <f t="shared" si="81"/>
        <v>0</v>
      </c>
      <c r="F782" s="910">
        <f t="shared" si="82"/>
        <v>100</v>
      </c>
      <c r="G782" s="629">
        <v>41638</v>
      </c>
      <c r="H782" s="494"/>
      <c r="I782" s="169"/>
      <c r="J782" s="167"/>
      <c r="K782" s="355" t="s">
        <v>1096</v>
      </c>
      <c r="L782" s="318" t="s">
        <v>233</v>
      </c>
    </row>
    <row r="783" spans="1:12" ht="28.5" customHeight="1" x14ac:dyDescent="0.2">
      <c r="A783" s="482">
        <v>5</v>
      </c>
      <c r="B783" s="495" t="s">
        <v>981</v>
      </c>
      <c r="C783" s="612">
        <v>1805000</v>
      </c>
      <c r="D783" s="612">
        <v>1547143.2</v>
      </c>
      <c r="E783" s="910">
        <f t="shared" si="81"/>
        <v>257856.80000000005</v>
      </c>
      <c r="F783" s="910">
        <f t="shared" si="82"/>
        <v>85.714304709141274</v>
      </c>
      <c r="G783" s="629">
        <v>42002</v>
      </c>
      <c r="H783" s="494"/>
      <c r="I783" s="169"/>
      <c r="J783" s="167"/>
      <c r="K783" s="355" t="s">
        <v>1096</v>
      </c>
      <c r="L783" s="318" t="s">
        <v>233</v>
      </c>
    </row>
    <row r="784" spans="1:12" ht="27.75" customHeight="1" x14ac:dyDescent="0.2">
      <c r="A784" s="493">
        <v>6</v>
      </c>
      <c r="B784" s="482" t="s">
        <v>2062</v>
      </c>
      <c r="C784" s="612">
        <v>94000</v>
      </c>
      <c r="D784" s="612">
        <v>94000</v>
      </c>
      <c r="E784" s="910">
        <f t="shared" si="81"/>
        <v>0</v>
      </c>
      <c r="F784" s="910">
        <f t="shared" si="82"/>
        <v>100</v>
      </c>
      <c r="G784" s="629">
        <v>44552</v>
      </c>
      <c r="H784" s="494"/>
      <c r="I784" s="169"/>
      <c r="J784" s="167"/>
      <c r="K784" s="355" t="s">
        <v>1096</v>
      </c>
      <c r="L784" s="318" t="s">
        <v>233</v>
      </c>
    </row>
    <row r="785" spans="1:12" ht="34.5" customHeight="1" x14ac:dyDescent="0.2">
      <c r="A785" s="492">
        <v>7</v>
      </c>
      <c r="B785" s="482" t="s">
        <v>2063</v>
      </c>
      <c r="C785" s="612">
        <v>75000</v>
      </c>
      <c r="D785" s="612">
        <v>75000</v>
      </c>
      <c r="E785" s="910">
        <f t="shared" si="81"/>
        <v>0</v>
      </c>
      <c r="F785" s="910">
        <f t="shared" si="82"/>
        <v>100</v>
      </c>
      <c r="G785" s="629">
        <v>44552</v>
      </c>
      <c r="H785" s="494"/>
      <c r="I785" s="169"/>
      <c r="J785" s="167"/>
      <c r="K785" s="355" t="s">
        <v>1096</v>
      </c>
      <c r="L785" s="318" t="s">
        <v>233</v>
      </c>
    </row>
    <row r="786" spans="1:12" ht="25.5" x14ac:dyDescent="0.2">
      <c r="A786" s="590">
        <v>8</v>
      </c>
      <c r="B786" s="591" t="s">
        <v>2064</v>
      </c>
      <c r="C786" s="909">
        <v>52000</v>
      </c>
      <c r="D786" s="909">
        <v>52000</v>
      </c>
      <c r="E786" s="622">
        <f t="shared" si="81"/>
        <v>0</v>
      </c>
      <c r="F786" s="910">
        <f t="shared" si="82"/>
        <v>100</v>
      </c>
      <c r="G786" s="629">
        <v>44552</v>
      </c>
      <c r="H786" s="494"/>
      <c r="I786" s="169"/>
      <c r="J786" s="167"/>
      <c r="K786" s="355" t="s">
        <v>1096</v>
      </c>
      <c r="L786" s="318" t="s">
        <v>233</v>
      </c>
    </row>
    <row r="787" spans="1:12" ht="25.5" x14ac:dyDescent="0.2">
      <c r="A787" s="592">
        <v>9</v>
      </c>
      <c r="B787" s="593" t="s">
        <v>2065</v>
      </c>
      <c r="C787" s="621">
        <v>179500</v>
      </c>
      <c r="D787" s="621">
        <v>0</v>
      </c>
      <c r="E787" s="799">
        <v>0</v>
      </c>
      <c r="F787" s="774">
        <v>100</v>
      </c>
      <c r="G787" s="726">
        <v>44552</v>
      </c>
      <c r="H787" s="596"/>
      <c r="I787" s="301"/>
      <c r="J787" s="303"/>
      <c r="K787" s="384" t="s">
        <v>1096</v>
      </c>
      <c r="L787" s="325" t="s">
        <v>233</v>
      </c>
    </row>
    <row r="788" spans="1:12" ht="13.5" thickBot="1" x14ac:dyDescent="0.25">
      <c r="A788" s="570"/>
      <c r="B788" s="431" t="s">
        <v>1798</v>
      </c>
      <c r="C788" s="644">
        <f>SUM(C779:C787)</f>
        <v>4347857.1899999995</v>
      </c>
      <c r="D788" s="644">
        <f>SUM(D779:D787)</f>
        <v>3888867.26</v>
      </c>
      <c r="E788" s="644">
        <f t="shared" si="81"/>
        <v>458989.9299999997</v>
      </c>
      <c r="F788" s="641"/>
      <c r="G788" s="379"/>
      <c r="H788" s="343"/>
      <c r="I788" s="299"/>
      <c r="J788" s="179"/>
      <c r="K788" s="344"/>
      <c r="L788" s="322"/>
    </row>
    <row r="789" spans="1:12" ht="15" thickBot="1" x14ac:dyDescent="0.35">
      <c r="A789" s="1015" t="s">
        <v>1820</v>
      </c>
      <c r="B789" s="1013"/>
      <c r="C789" s="1013"/>
      <c r="D789" s="1013"/>
      <c r="E789" s="1013"/>
      <c r="F789" s="1013"/>
      <c r="G789" s="1013"/>
      <c r="H789" s="1013"/>
      <c r="I789" s="1013"/>
      <c r="J789" s="1013"/>
      <c r="K789" s="1013"/>
      <c r="L789" s="1014"/>
    </row>
    <row r="790" spans="1:12" ht="51" x14ac:dyDescent="0.2">
      <c r="A790" s="554">
        <v>1</v>
      </c>
      <c r="B790" s="554" t="s">
        <v>38</v>
      </c>
      <c r="C790" s="611">
        <v>198250</v>
      </c>
      <c r="D790" s="611">
        <v>198250</v>
      </c>
      <c r="E790" s="611">
        <f>C790-D790</f>
        <v>0</v>
      </c>
      <c r="F790" s="611">
        <f t="shared" ref="F790:F795" si="83">D790*100/C790</f>
        <v>100</v>
      </c>
      <c r="G790" s="558" t="s">
        <v>418</v>
      </c>
      <c r="H790" s="378"/>
      <c r="I790" s="323"/>
      <c r="J790" s="353"/>
      <c r="K790" s="349" t="s">
        <v>1087</v>
      </c>
      <c r="L790" s="318" t="s">
        <v>233</v>
      </c>
    </row>
    <row r="791" spans="1:12" ht="51" x14ac:dyDescent="0.2">
      <c r="A791" s="482">
        <v>2</v>
      </c>
      <c r="B791" s="482" t="s">
        <v>419</v>
      </c>
      <c r="C791" s="612">
        <v>329300</v>
      </c>
      <c r="D791" s="612">
        <f ca="1">C791-E791</f>
        <v>329300</v>
      </c>
      <c r="E791" s="611">
        <f t="shared" ref="E791:E795" ca="1" si="84">C791-D791</f>
        <v>0</v>
      </c>
      <c r="F791" s="611">
        <f t="shared" ca="1" si="83"/>
        <v>100</v>
      </c>
      <c r="G791" s="488">
        <v>39083</v>
      </c>
      <c r="H791" s="386"/>
      <c r="I791" s="399"/>
      <c r="J791" s="167"/>
      <c r="K791" s="313" t="s">
        <v>1087</v>
      </c>
      <c r="L791" s="318" t="s">
        <v>233</v>
      </c>
    </row>
    <row r="792" spans="1:12" ht="38.25" x14ac:dyDescent="0.2">
      <c r="A792" s="482">
        <v>3</v>
      </c>
      <c r="B792" s="482" t="s">
        <v>421</v>
      </c>
      <c r="C792" s="612">
        <v>313500</v>
      </c>
      <c r="D792" s="612">
        <v>313500</v>
      </c>
      <c r="E792" s="611">
        <f t="shared" si="84"/>
        <v>0</v>
      </c>
      <c r="F792" s="611">
        <f t="shared" si="83"/>
        <v>100</v>
      </c>
      <c r="G792" s="488">
        <v>41082</v>
      </c>
      <c r="H792" s="386"/>
      <c r="I792" s="399"/>
      <c r="J792" s="167"/>
      <c r="K792" s="313" t="s">
        <v>756</v>
      </c>
      <c r="L792" s="318" t="s">
        <v>233</v>
      </c>
    </row>
    <row r="793" spans="1:12" ht="51" x14ac:dyDescent="0.2">
      <c r="A793" s="482">
        <v>4</v>
      </c>
      <c r="B793" s="482" t="s">
        <v>422</v>
      </c>
      <c r="C793" s="612">
        <v>215000</v>
      </c>
      <c r="D793" s="612">
        <v>215000</v>
      </c>
      <c r="E793" s="611">
        <f t="shared" si="84"/>
        <v>0</v>
      </c>
      <c r="F793" s="611">
        <f t="shared" si="83"/>
        <v>100</v>
      </c>
      <c r="G793" s="488">
        <v>40632</v>
      </c>
      <c r="H793" s="386"/>
      <c r="I793" s="399"/>
      <c r="J793" s="167"/>
      <c r="K793" s="313" t="s">
        <v>1087</v>
      </c>
      <c r="L793" s="318" t="s">
        <v>233</v>
      </c>
    </row>
    <row r="794" spans="1:12" ht="51" x14ac:dyDescent="0.2">
      <c r="A794" s="492">
        <v>5</v>
      </c>
      <c r="B794" s="482" t="s">
        <v>1312</v>
      </c>
      <c r="C794" s="612">
        <v>73633</v>
      </c>
      <c r="D794" s="612">
        <v>73633</v>
      </c>
      <c r="E794" s="611">
        <f t="shared" si="84"/>
        <v>0</v>
      </c>
      <c r="F794" s="611">
        <f t="shared" si="83"/>
        <v>100</v>
      </c>
      <c r="G794" s="488">
        <v>39447</v>
      </c>
      <c r="H794" s="309"/>
      <c r="I794" s="169"/>
      <c r="J794" s="167"/>
      <c r="K794" s="313" t="s">
        <v>1541</v>
      </c>
      <c r="L794" s="318" t="s">
        <v>233</v>
      </c>
    </row>
    <row r="795" spans="1:12" ht="29.25" customHeight="1" x14ac:dyDescent="0.2">
      <c r="A795" s="482">
        <v>6</v>
      </c>
      <c r="B795" s="483" t="s">
        <v>3</v>
      </c>
      <c r="C795" s="612">
        <v>104901</v>
      </c>
      <c r="D795" s="612">
        <v>104901</v>
      </c>
      <c r="E795" s="611">
        <f t="shared" si="84"/>
        <v>0</v>
      </c>
      <c r="F795" s="611">
        <f t="shared" si="83"/>
        <v>100</v>
      </c>
      <c r="G795" s="488">
        <v>42002</v>
      </c>
      <c r="H795" s="170"/>
      <c r="I795" s="170"/>
      <c r="J795" s="316"/>
      <c r="K795" s="313" t="s">
        <v>1541</v>
      </c>
      <c r="L795" s="318" t="s">
        <v>233</v>
      </c>
    </row>
    <row r="796" spans="1:12" s="34" customFormat="1" ht="35.25" customHeight="1" x14ac:dyDescent="0.2">
      <c r="A796" s="482">
        <v>7</v>
      </c>
      <c r="B796" s="807" t="s">
        <v>1973</v>
      </c>
      <c r="C796" s="795">
        <v>375000</v>
      </c>
      <c r="D796" s="795">
        <v>131250</v>
      </c>
      <c r="E796" s="622">
        <f>C796-D796</f>
        <v>243750</v>
      </c>
      <c r="F796" s="671">
        <f>(D796*100)/C796</f>
        <v>35</v>
      </c>
      <c r="G796" s="839">
        <v>43455</v>
      </c>
      <c r="H796" s="170"/>
      <c r="I796" s="170"/>
      <c r="J796" s="316"/>
      <c r="K796" s="313" t="s">
        <v>1541</v>
      </c>
      <c r="L796" s="318" t="s">
        <v>233</v>
      </c>
    </row>
    <row r="797" spans="1:12" s="34" customFormat="1" ht="30.75" customHeight="1" thickBot="1" x14ac:dyDescent="0.25">
      <c r="A797" s="429"/>
      <c r="B797" s="571" t="s">
        <v>1798</v>
      </c>
      <c r="C797" s="651">
        <f>C791+C792+C793+C794+C796</f>
        <v>1306433</v>
      </c>
      <c r="D797" s="652">
        <f>D790</f>
        <v>198250</v>
      </c>
      <c r="E797" s="651">
        <v>243750</v>
      </c>
      <c r="F797" s="641" t="s">
        <v>805</v>
      </c>
      <c r="G797" s="379"/>
      <c r="H797" s="300"/>
      <c r="I797" s="300"/>
      <c r="J797" s="403"/>
      <c r="K797" s="404"/>
      <c r="L797" s="405"/>
    </row>
    <row r="798" spans="1:12" s="34" customFormat="1" ht="39" customHeight="1" thickBot="1" x14ac:dyDescent="0.35">
      <c r="A798" s="1015" t="s">
        <v>1821</v>
      </c>
      <c r="B798" s="1035"/>
      <c r="C798" s="1035"/>
      <c r="D798" s="1035"/>
      <c r="E798" s="1035"/>
      <c r="F798" s="1036"/>
      <c r="G798" s="1036"/>
      <c r="H798" s="1036"/>
      <c r="I798" s="1036"/>
      <c r="J798" s="1036"/>
      <c r="K798" s="1036"/>
      <c r="L798" s="1037"/>
    </row>
    <row r="799" spans="1:12" s="34" customFormat="1" ht="42.75" customHeight="1" thickBot="1" x14ac:dyDescent="0.25">
      <c r="A799" s="590">
        <v>1</v>
      </c>
      <c r="B799" s="484" t="s">
        <v>1313</v>
      </c>
      <c r="C799" s="484">
        <v>75000</v>
      </c>
      <c r="D799" s="484">
        <v>75000</v>
      </c>
      <c r="E799" s="575">
        <f t="shared" ref="E799:E800" si="85">C799-D799</f>
        <v>0</v>
      </c>
      <c r="F799" s="576">
        <f t="shared" ref="F799" si="86">D799*100/C799</f>
        <v>100</v>
      </c>
      <c r="G799" s="817">
        <v>41973</v>
      </c>
      <c r="H799" s="840"/>
      <c r="I799" s="840"/>
      <c r="J799" s="400"/>
      <c r="K799" s="401" t="s">
        <v>1540</v>
      </c>
      <c r="L799" s="318" t="s">
        <v>233</v>
      </c>
    </row>
    <row r="800" spans="1:12" s="34" customFormat="1" ht="15" customHeight="1" thickBot="1" x14ac:dyDescent="0.25">
      <c r="A800" s="356"/>
      <c r="B800" s="178" t="s">
        <v>1798</v>
      </c>
      <c r="C800" s="178">
        <f>SUM(C799:C799)</f>
        <v>75000</v>
      </c>
      <c r="D800" s="178">
        <f>SUM(D799:D799)</f>
        <v>75000</v>
      </c>
      <c r="E800" s="394">
        <f t="shared" si="85"/>
        <v>0</v>
      </c>
      <c r="F800" s="368"/>
      <c r="G800" s="379"/>
      <c r="H800" s="300"/>
      <c r="I800" s="300"/>
      <c r="J800" s="403"/>
      <c r="K800" s="404"/>
      <c r="L800" s="318" t="s">
        <v>805</v>
      </c>
    </row>
    <row r="801" spans="1:12" s="34" customFormat="1" ht="21" thickBot="1" x14ac:dyDescent="0.35">
      <c r="A801" s="1015" t="s">
        <v>1539</v>
      </c>
      <c r="B801" s="1036"/>
      <c r="C801" s="1036"/>
      <c r="D801" s="1036"/>
      <c r="E801" s="1036"/>
      <c r="F801" s="1036"/>
      <c r="G801" s="1036"/>
      <c r="H801" s="1036"/>
      <c r="I801" s="1036"/>
      <c r="J801" s="1036"/>
      <c r="K801" s="1036"/>
      <c r="L801" s="1037"/>
    </row>
    <row r="802" spans="1:12" s="34" customFormat="1" ht="25.5" x14ac:dyDescent="0.2">
      <c r="A802" s="492">
        <v>1</v>
      </c>
      <c r="B802" s="495" t="s">
        <v>1263</v>
      </c>
      <c r="C802" s="612">
        <v>103142.5</v>
      </c>
      <c r="D802" s="612">
        <v>103142.5</v>
      </c>
      <c r="E802" s="611">
        <f t="shared" ref="E802:E807" si="87">C802-D802</f>
        <v>0</v>
      </c>
      <c r="F802" s="611">
        <f t="shared" ref="F802:F803" si="88">D802*100/C802</f>
        <v>100</v>
      </c>
      <c r="G802" s="488">
        <v>41570</v>
      </c>
      <c r="H802" s="483"/>
      <c r="I802" s="483"/>
      <c r="J802" s="316"/>
      <c r="K802" s="355" t="s">
        <v>1539</v>
      </c>
      <c r="L802" s="318" t="s">
        <v>233</v>
      </c>
    </row>
    <row r="803" spans="1:12" s="34" customFormat="1" ht="26.25" thickBot="1" x14ac:dyDescent="0.25">
      <c r="A803" s="492">
        <v>2</v>
      </c>
      <c r="B803" s="483" t="s">
        <v>18</v>
      </c>
      <c r="C803" s="612">
        <v>52500</v>
      </c>
      <c r="D803" s="612">
        <v>52500</v>
      </c>
      <c r="E803" s="611">
        <f t="shared" si="87"/>
        <v>0</v>
      </c>
      <c r="F803" s="611">
        <f t="shared" si="88"/>
        <v>100</v>
      </c>
      <c r="G803" s="488">
        <v>40178</v>
      </c>
      <c r="H803" s="483"/>
      <c r="I803" s="483"/>
      <c r="J803" s="316"/>
      <c r="K803" s="355" t="s">
        <v>1539</v>
      </c>
      <c r="L803" s="318" t="s">
        <v>233</v>
      </c>
    </row>
    <row r="804" spans="1:12" s="34" customFormat="1" ht="20.25" customHeight="1" x14ac:dyDescent="0.2">
      <c r="A804" s="356"/>
      <c r="B804" s="178" t="s">
        <v>1798</v>
      </c>
      <c r="C804" s="648">
        <f>SUM(C802:C803)</f>
        <v>155642.5</v>
      </c>
      <c r="D804" s="654">
        <f>SUM(D802:D803)</f>
        <v>155642.5</v>
      </c>
      <c r="E804" s="653">
        <f t="shared" si="87"/>
        <v>0</v>
      </c>
      <c r="F804" s="655"/>
      <c r="G804" s="383"/>
      <c r="H804" s="302"/>
      <c r="I804" s="302"/>
      <c r="J804" s="402"/>
      <c r="K804" s="384"/>
      <c r="L804" s="391"/>
    </row>
    <row r="805" spans="1:12" s="34" customFormat="1" ht="22.5" customHeight="1" x14ac:dyDescent="0.2">
      <c r="A805" s="1032" t="s">
        <v>2067</v>
      </c>
      <c r="B805" s="1033"/>
      <c r="C805" s="1033"/>
      <c r="D805" s="1033"/>
      <c r="E805" s="1033"/>
      <c r="F805" s="1033"/>
      <c r="G805" s="1033"/>
      <c r="H805" s="1033"/>
      <c r="I805" s="1033"/>
      <c r="J805" s="1033"/>
      <c r="K805" s="1033"/>
      <c r="L805" s="1034"/>
    </row>
    <row r="806" spans="1:12" s="34" customFormat="1" ht="25.5" x14ac:dyDescent="0.2">
      <c r="A806" s="572">
        <v>1</v>
      </c>
      <c r="B806" s="573" t="s">
        <v>1923</v>
      </c>
      <c r="C806" s="582">
        <v>57400</v>
      </c>
      <c r="D806" s="582">
        <v>57400</v>
      </c>
      <c r="E806" s="576">
        <f t="shared" si="87"/>
        <v>0</v>
      </c>
      <c r="F806" s="576">
        <f>(D806*100)/C806</f>
        <v>100</v>
      </c>
      <c r="G806" s="601">
        <v>44414</v>
      </c>
      <c r="H806" s="408"/>
      <c r="I806" s="408"/>
      <c r="J806" s="409"/>
      <c r="K806" s="410" t="s">
        <v>1925</v>
      </c>
      <c r="L806" s="318" t="s">
        <v>233</v>
      </c>
    </row>
    <row r="807" spans="1:12" s="34" customFormat="1" ht="30" customHeight="1" x14ac:dyDescent="0.2">
      <c r="A807" s="572">
        <v>2</v>
      </c>
      <c r="B807" s="578" t="s">
        <v>1924</v>
      </c>
      <c r="C807" s="582">
        <v>74600</v>
      </c>
      <c r="D807" s="582">
        <v>74600</v>
      </c>
      <c r="E807" s="576">
        <f t="shared" si="87"/>
        <v>0</v>
      </c>
      <c r="F807" s="576">
        <f>(D807*100)/C807</f>
        <v>100</v>
      </c>
      <c r="G807" s="601">
        <v>44414</v>
      </c>
      <c r="H807" s="408"/>
      <c r="I807" s="408"/>
      <c r="J807" s="409"/>
      <c r="K807" s="410" t="s">
        <v>1925</v>
      </c>
      <c r="L807" s="318" t="s">
        <v>233</v>
      </c>
    </row>
    <row r="808" spans="1:12" s="34" customFormat="1" ht="25.5" x14ac:dyDescent="0.2">
      <c r="A808" s="572">
        <v>3</v>
      </c>
      <c r="B808" s="579" t="s">
        <v>1921</v>
      </c>
      <c r="C808" s="582">
        <v>250000</v>
      </c>
      <c r="D808" s="582">
        <v>62499.96</v>
      </c>
      <c r="E808" s="582">
        <f>C808-D808</f>
        <v>187500.04</v>
      </c>
      <c r="F808" s="576">
        <f>(D808*100)/C808</f>
        <v>24.999984000000001</v>
      </c>
      <c r="G808" s="601">
        <v>44461</v>
      </c>
      <c r="H808" s="408"/>
      <c r="I808" s="408"/>
      <c r="J808" s="409"/>
      <c r="K808" s="410" t="s">
        <v>1925</v>
      </c>
      <c r="L808" s="318" t="s">
        <v>233</v>
      </c>
    </row>
    <row r="809" spans="1:12" s="34" customFormat="1" ht="42" customHeight="1" x14ac:dyDescent="0.2">
      <c r="A809" s="413"/>
      <c r="B809" s="414" t="s">
        <v>1798</v>
      </c>
      <c r="C809" s="413">
        <f>SUM(C806:C808)</f>
        <v>382000</v>
      </c>
      <c r="D809" s="413">
        <f>SUM(D806:D808)</f>
        <v>194499.96</v>
      </c>
      <c r="E809" s="413">
        <f>C809-D809</f>
        <v>187500.04</v>
      </c>
      <c r="F809" s="415"/>
      <c r="G809" s="407"/>
      <c r="H809" s="408"/>
      <c r="I809" s="408"/>
      <c r="J809" s="409"/>
      <c r="K809" s="410"/>
      <c r="L809" s="318" t="s">
        <v>805</v>
      </c>
    </row>
    <row r="810" spans="1:12" s="34" customFormat="1" ht="25.5" customHeight="1" x14ac:dyDescent="0.2">
      <c r="A810" s="1032" t="s">
        <v>2066</v>
      </c>
      <c r="B810" s="1033"/>
      <c r="C810" s="1033"/>
      <c r="D810" s="1033"/>
      <c r="E810" s="1033"/>
      <c r="F810" s="1033"/>
      <c r="G810" s="1033"/>
      <c r="H810" s="1033"/>
      <c r="I810" s="1033"/>
      <c r="J810" s="1033"/>
      <c r="K810" s="1033"/>
      <c r="L810" s="1034"/>
    </row>
    <row r="811" spans="1:12" s="34" customFormat="1" ht="24.75" customHeight="1" x14ac:dyDescent="0.2">
      <c r="A811" s="572">
        <v>1</v>
      </c>
      <c r="B811" s="597" t="s">
        <v>2068</v>
      </c>
      <c r="C811" s="600">
        <v>66718.34</v>
      </c>
      <c r="D811" s="600">
        <v>66718.34</v>
      </c>
      <c r="E811" s="576">
        <f t="shared" ref="E811:E812" si="89">C811-D811</f>
        <v>0</v>
      </c>
      <c r="F811" s="576">
        <f t="shared" ref="F811:F819" si="90">D811*100/C811</f>
        <v>100</v>
      </c>
      <c r="G811" s="601">
        <v>44816</v>
      </c>
      <c r="H811" s="582"/>
      <c r="I811" s="410" t="s">
        <v>2086</v>
      </c>
      <c r="J811" s="409"/>
      <c r="K811" s="410" t="s">
        <v>2085</v>
      </c>
      <c r="L811" s="318" t="s">
        <v>233</v>
      </c>
    </row>
    <row r="812" spans="1:12" s="34" customFormat="1" ht="27" customHeight="1" x14ac:dyDescent="0.2">
      <c r="A812" s="572">
        <v>2</v>
      </c>
      <c r="B812" s="583" t="s">
        <v>2068</v>
      </c>
      <c r="C812" s="600">
        <v>66718.34</v>
      </c>
      <c r="D812" s="600">
        <v>66718.34</v>
      </c>
      <c r="E812" s="576">
        <f t="shared" si="89"/>
        <v>0</v>
      </c>
      <c r="F812" s="576">
        <f t="shared" si="90"/>
        <v>100</v>
      </c>
      <c r="G812" s="601">
        <v>44816</v>
      </c>
      <c r="H812" s="582"/>
      <c r="I812" s="410" t="s">
        <v>2086</v>
      </c>
      <c r="J812" s="409"/>
      <c r="K812" s="410" t="s">
        <v>2085</v>
      </c>
      <c r="L812" s="318" t="s">
        <v>233</v>
      </c>
    </row>
    <row r="813" spans="1:12" s="34" customFormat="1" ht="28.5" customHeight="1" x14ac:dyDescent="0.2">
      <c r="A813" s="554">
        <v>1</v>
      </c>
      <c r="B813" s="584" t="s">
        <v>2068</v>
      </c>
      <c r="C813" s="560">
        <v>66718.34</v>
      </c>
      <c r="D813" s="560">
        <v>66718.34</v>
      </c>
      <c r="E813" s="560">
        <f>C813-D813</f>
        <v>0</v>
      </c>
      <c r="F813" s="576">
        <f t="shared" si="90"/>
        <v>100</v>
      </c>
      <c r="G813" s="630">
        <v>44816</v>
      </c>
      <c r="H813" s="585"/>
      <c r="I813" s="607" t="s">
        <v>2086</v>
      </c>
      <c r="J813" s="353"/>
      <c r="K813" s="440" t="s">
        <v>2085</v>
      </c>
      <c r="L813" s="350" t="s">
        <v>233</v>
      </c>
    </row>
    <row r="814" spans="1:12" s="34" customFormat="1" ht="27" customHeight="1" x14ac:dyDescent="0.2">
      <c r="A814" s="482">
        <v>2</v>
      </c>
      <c r="B814" s="495" t="s">
        <v>2069</v>
      </c>
      <c r="C814" s="494">
        <v>145000.22</v>
      </c>
      <c r="D814" s="494">
        <v>0</v>
      </c>
      <c r="E814" s="560">
        <v>145000.22</v>
      </c>
      <c r="F814" s="576">
        <f t="shared" si="90"/>
        <v>0</v>
      </c>
      <c r="G814" s="629">
        <v>44816</v>
      </c>
      <c r="H814" s="494"/>
      <c r="I814" s="355" t="s">
        <v>2086</v>
      </c>
      <c r="J814" s="167"/>
      <c r="K814" s="355" t="s">
        <v>2085</v>
      </c>
      <c r="L814" s="318" t="s">
        <v>233</v>
      </c>
    </row>
    <row r="815" spans="1:12" s="34" customFormat="1" ht="27" customHeight="1" x14ac:dyDescent="0.2">
      <c r="A815" s="598">
        <v>3</v>
      </c>
      <c r="B815" s="599" t="s">
        <v>2070</v>
      </c>
      <c r="C815" s="600">
        <v>99194</v>
      </c>
      <c r="D815" s="600">
        <v>99194</v>
      </c>
      <c r="E815" s="841">
        <f t="shared" ref="E815:E820" si="91">C815-D815</f>
        <v>0</v>
      </c>
      <c r="F815" s="576">
        <f t="shared" si="90"/>
        <v>100</v>
      </c>
      <c r="G815" s="601">
        <v>44816</v>
      </c>
      <c r="H815" s="577" t="s">
        <v>805</v>
      </c>
      <c r="I815" s="410" t="s">
        <v>2086</v>
      </c>
      <c r="J815" s="602" t="s">
        <v>805</v>
      </c>
      <c r="K815" s="410" t="s">
        <v>2085</v>
      </c>
      <c r="L815" s="361" t="s">
        <v>233</v>
      </c>
    </row>
    <row r="816" spans="1:12" s="34" customFormat="1" ht="27" customHeight="1" x14ac:dyDescent="0.2">
      <c r="A816" s="482">
        <v>4</v>
      </c>
      <c r="B816" s="495" t="s">
        <v>2071</v>
      </c>
      <c r="C816" s="494">
        <v>199301.67</v>
      </c>
      <c r="D816" s="589">
        <v>0</v>
      </c>
      <c r="E816" s="560">
        <f t="shared" si="91"/>
        <v>199301.67</v>
      </c>
      <c r="F816" s="576">
        <f t="shared" si="90"/>
        <v>0</v>
      </c>
      <c r="G816" s="601">
        <v>44816</v>
      </c>
      <c r="H816" s="494"/>
      <c r="I816" s="410" t="s">
        <v>2086</v>
      </c>
      <c r="J816" s="167"/>
      <c r="K816" s="410" t="s">
        <v>2085</v>
      </c>
      <c r="L816" s="318" t="s">
        <v>233</v>
      </c>
    </row>
    <row r="817" spans="1:12" s="34" customFormat="1" ht="24" customHeight="1" x14ac:dyDescent="0.2">
      <c r="A817" s="482">
        <v>5</v>
      </c>
      <c r="B817" s="495" t="s">
        <v>2072</v>
      </c>
      <c r="C817" s="494">
        <v>284689</v>
      </c>
      <c r="D817" s="494">
        <v>0</v>
      </c>
      <c r="E817" s="560">
        <v>284689</v>
      </c>
      <c r="F817" s="576">
        <f t="shared" si="90"/>
        <v>0</v>
      </c>
      <c r="G817" s="601">
        <v>44816</v>
      </c>
      <c r="H817" s="494"/>
      <c r="I817" s="607" t="s">
        <v>2086</v>
      </c>
      <c r="J817" s="167"/>
      <c r="K817" s="440" t="s">
        <v>2085</v>
      </c>
      <c r="L817" s="318" t="s">
        <v>233</v>
      </c>
    </row>
    <row r="818" spans="1:12" s="34" customFormat="1" ht="38.25" x14ac:dyDescent="0.2">
      <c r="A818" s="493">
        <v>6</v>
      </c>
      <c r="B818" s="482" t="s">
        <v>2072</v>
      </c>
      <c r="C818" s="494">
        <v>284689</v>
      </c>
      <c r="D818" s="494">
        <v>0</v>
      </c>
      <c r="E818" s="560">
        <v>284689</v>
      </c>
      <c r="F818" s="576">
        <f t="shared" si="90"/>
        <v>0</v>
      </c>
      <c r="G818" s="630">
        <v>44816</v>
      </c>
      <c r="H818" s="494"/>
      <c r="I818" s="355" t="s">
        <v>2086</v>
      </c>
      <c r="J818" s="167"/>
      <c r="K818" s="355" t="s">
        <v>2085</v>
      </c>
      <c r="L818" s="318" t="s">
        <v>233</v>
      </c>
    </row>
    <row r="819" spans="1:12" s="34" customFormat="1" ht="27.75" customHeight="1" x14ac:dyDescent="0.2">
      <c r="A819" s="492">
        <v>7</v>
      </c>
      <c r="B819" s="482" t="s">
        <v>2073</v>
      </c>
      <c r="C819" s="494">
        <v>124428</v>
      </c>
      <c r="D819" s="494">
        <v>0</v>
      </c>
      <c r="E819" s="560">
        <f t="shared" si="91"/>
        <v>124428</v>
      </c>
      <c r="F819" s="576">
        <f t="shared" si="90"/>
        <v>0</v>
      </c>
      <c r="G819" s="629">
        <v>44816</v>
      </c>
      <c r="H819" s="494"/>
      <c r="I819" s="410" t="s">
        <v>2086</v>
      </c>
      <c r="J819" s="167"/>
      <c r="K819" s="410" t="s">
        <v>2085</v>
      </c>
      <c r="L819" s="318" t="s">
        <v>233</v>
      </c>
    </row>
    <row r="820" spans="1:12" s="34" customFormat="1" ht="27.75" customHeight="1" x14ac:dyDescent="0.2">
      <c r="A820" s="590">
        <v>8</v>
      </c>
      <c r="B820" s="591" t="s">
        <v>2074</v>
      </c>
      <c r="C820" s="512">
        <v>64990</v>
      </c>
      <c r="D820" s="512">
        <v>64990</v>
      </c>
      <c r="E820" s="842">
        <f t="shared" si="91"/>
        <v>0</v>
      </c>
      <c r="F820" s="561">
        <f t="shared" ref="F820" si="92">D820*100/C820</f>
        <v>100</v>
      </c>
      <c r="G820" s="601">
        <v>44816</v>
      </c>
      <c r="H820" s="494"/>
      <c r="I820" s="410" t="s">
        <v>2086</v>
      </c>
      <c r="J820" s="167"/>
      <c r="K820" s="410" t="s">
        <v>2085</v>
      </c>
      <c r="L820" s="318" t="s">
        <v>233</v>
      </c>
    </row>
    <row r="821" spans="1:12" s="34" customFormat="1" ht="27.75" customHeight="1" x14ac:dyDescent="0.2">
      <c r="A821" s="592">
        <v>9</v>
      </c>
      <c r="B821" s="593" t="s">
        <v>2075</v>
      </c>
      <c r="C821" s="594">
        <v>142695.6</v>
      </c>
      <c r="D821" s="594">
        <v>0</v>
      </c>
      <c r="E821" s="843">
        <v>142695.6</v>
      </c>
      <c r="F821" s="595">
        <v>100</v>
      </c>
      <c r="G821" s="601">
        <v>44816</v>
      </c>
      <c r="H821" s="596"/>
      <c r="I821" s="607" t="s">
        <v>2086</v>
      </c>
      <c r="J821" s="303"/>
      <c r="K821" s="440" t="s">
        <v>2085</v>
      </c>
      <c r="L821" s="325" t="s">
        <v>233</v>
      </c>
    </row>
    <row r="822" spans="1:12" s="34" customFormat="1" ht="38.25" customHeight="1" x14ac:dyDescent="0.2">
      <c r="A822" s="482">
        <v>4</v>
      </c>
      <c r="B822" s="495" t="s">
        <v>2076</v>
      </c>
      <c r="C822" s="494">
        <v>107520</v>
      </c>
      <c r="D822" s="589">
        <v>0</v>
      </c>
      <c r="E822" s="560">
        <f t="shared" ref="E822:E823" si="93">C822-D822</f>
        <v>107520</v>
      </c>
      <c r="F822" s="606">
        <f t="shared" ref="F822:F833" si="94">D822*100/C822</f>
        <v>0</v>
      </c>
      <c r="G822" s="601">
        <v>44816</v>
      </c>
      <c r="H822" s="494"/>
      <c r="I822" s="355" t="s">
        <v>2086</v>
      </c>
      <c r="J822" s="167"/>
      <c r="K822" s="355" t="s">
        <v>2085</v>
      </c>
      <c r="L822" s="318" t="s">
        <v>233</v>
      </c>
    </row>
    <row r="823" spans="1:12" s="34" customFormat="1" ht="38.25" x14ac:dyDescent="0.2">
      <c r="A823" s="482">
        <v>5</v>
      </c>
      <c r="B823" s="495" t="s">
        <v>2077</v>
      </c>
      <c r="C823" s="494">
        <v>67110</v>
      </c>
      <c r="D823" s="494">
        <v>67110</v>
      </c>
      <c r="E823" s="560">
        <f t="shared" si="93"/>
        <v>0</v>
      </c>
      <c r="F823" s="576">
        <f t="shared" si="94"/>
        <v>100</v>
      </c>
      <c r="G823" s="630">
        <v>44816</v>
      </c>
      <c r="H823" s="494"/>
      <c r="I823" s="410" t="s">
        <v>2086</v>
      </c>
      <c r="J823" s="167"/>
      <c r="K823" s="410" t="s">
        <v>2085</v>
      </c>
      <c r="L823" s="318" t="s">
        <v>233</v>
      </c>
    </row>
    <row r="824" spans="1:12" s="34" customFormat="1" ht="22.5" customHeight="1" x14ac:dyDescent="0.2">
      <c r="A824" s="493">
        <v>6</v>
      </c>
      <c r="B824" s="482" t="s">
        <v>2078</v>
      </c>
      <c r="C824" s="494">
        <v>123233.33</v>
      </c>
      <c r="D824" s="494">
        <v>0</v>
      </c>
      <c r="E824" s="560">
        <v>123233.33</v>
      </c>
      <c r="F824" s="576">
        <f t="shared" si="94"/>
        <v>0</v>
      </c>
      <c r="G824" s="629">
        <v>44816</v>
      </c>
      <c r="H824" s="494"/>
      <c r="I824" s="410" t="s">
        <v>2086</v>
      </c>
      <c r="J824" s="167"/>
      <c r="K824" s="410" t="s">
        <v>2085</v>
      </c>
      <c r="L824" s="318" t="s">
        <v>233</v>
      </c>
    </row>
    <row r="825" spans="1:12" s="34" customFormat="1" ht="38.25" x14ac:dyDescent="0.2">
      <c r="A825" s="492">
        <v>7</v>
      </c>
      <c r="B825" s="482" t="s">
        <v>2079</v>
      </c>
      <c r="C825" s="494">
        <v>61069.33</v>
      </c>
      <c r="D825" s="494">
        <v>61069.33</v>
      </c>
      <c r="E825" s="560">
        <f t="shared" ref="E825:E828" si="95">C825-D825</f>
        <v>0</v>
      </c>
      <c r="F825" s="576">
        <f t="shared" si="94"/>
        <v>100</v>
      </c>
      <c r="G825" s="601">
        <v>44816</v>
      </c>
      <c r="H825" s="494"/>
      <c r="I825" s="607" t="s">
        <v>2086</v>
      </c>
      <c r="J825" s="167"/>
      <c r="K825" s="440" t="s">
        <v>2085</v>
      </c>
      <c r="L825" s="318" t="s">
        <v>233</v>
      </c>
    </row>
    <row r="826" spans="1:12" s="34" customFormat="1" ht="38.25" x14ac:dyDescent="0.2">
      <c r="A826" s="590">
        <v>8</v>
      </c>
      <c r="B826" s="591" t="s">
        <v>2080</v>
      </c>
      <c r="C826" s="512">
        <v>52272</v>
      </c>
      <c r="D826" s="512">
        <v>52272</v>
      </c>
      <c r="E826" s="842">
        <f t="shared" si="95"/>
        <v>0</v>
      </c>
      <c r="F826" s="576">
        <f t="shared" si="94"/>
        <v>100</v>
      </c>
      <c r="G826" s="601">
        <v>44816</v>
      </c>
      <c r="H826" s="494"/>
      <c r="I826" s="355" t="s">
        <v>2086</v>
      </c>
      <c r="J826" s="167"/>
      <c r="K826" s="355" t="s">
        <v>2085</v>
      </c>
      <c r="L826" s="318" t="s">
        <v>233</v>
      </c>
    </row>
    <row r="827" spans="1:12" s="34" customFormat="1" ht="12.75" customHeight="1" x14ac:dyDescent="0.2">
      <c r="A827" s="592">
        <v>9</v>
      </c>
      <c r="B827" s="593" t="s">
        <v>2081</v>
      </c>
      <c r="C827" s="594">
        <v>79596</v>
      </c>
      <c r="D827" s="594">
        <v>79596</v>
      </c>
      <c r="E827" s="605">
        <f t="shared" si="95"/>
        <v>0</v>
      </c>
      <c r="F827" s="576">
        <f t="shared" si="94"/>
        <v>100</v>
      </c>
      <c r="G827" s="601">
        <v>44816</v>
      </c>
      <c r="H827" s="596"/>
      <c r="I827" s="410" t="s">
        <v>2086</v>
      </c>
      <c r="J827" s="303"/>
      <c r="K827" s="410" t="s">
        <v>2085</v>
      </c>
      <c r="L827" s="325" t="s">
        <v>233</v>
      </c>
    </row>
    <row r="828" spans="1:12" s="34" customFormat="1" ht="30.75" customHeight="1" x14ac:dyDescent="0.2">
      <c r="A828" s="482">
        <v>2</v>
      </c>
      <c r="B828" s="495" t="s">
        <v>2082</v>
      </c>
      <c r="C828" s="494">
        <v>69894</v>
      </c>
      <c r="D828" s="494">
        <v>69894</v>
      </c>
      <c r="E828" s="605">
        <f t="shared" si="95"/>
        <v>0</v>
      </c>
      <c r="F828" s="576">
        <f t="shared" si="94"/>
        <v>100</v>
      </c>
      <c r="G828" s="630">
        <v>44816</v>
      </c>
      <c r="H828" s="494"/>
      <c r="I828" s="410" t="s">
        <v>2086</v>
      </c>
      <c r="J828" s="167"/>
      <c r="K828" s="410" t="s">
        <v>2085</v>
      </c>
      <c r="L828" s="318" t="s">
        <v>233</v>
      </c>
    </row>
    <row r="829" spans="1:12" s="34" customFormat="1" ht="38.25" x14ac:dyDescent="0.2">
      <c r="A829" s="598">
        <v>3</v>
      </c>
      <c r="B829" s="599" t="s">
        <v>2083</v>
      </c>
      <c r="C829" s="600">
        <v>118417.2</v>
      </c>
      <c r="D829" s="600">
        <v>0</v>
      </c>
      <c r="E829" s="841">
        <f t="shared" ref="E829:E830" si="96">C829-D829</f>
        <v>118417.2</v>
      </c>
      <c r="F829" s="576">
        <f t="shared" si="94"/>
        <v>0</v>
      </c>
      <c r="G829" s="629">
        <v>44816</v>
      </c>
      <c r="H829" s="577" t="s">
        <v>805</v>
      </c>
      <c r="I829" s="607" t="s">
        <v>2086</v>
      </c>
      <c r="J829" s="602" t="s">
        <v>805</v>
      </c>
      <c r="K829" s="440" t="s">
        <v>2085</v>
      </c>
      <c r="L829" s="361" t="s">
        <v>233</v>
      </c>
    </row>
    <row r="830" spans="1:12" s="34" customFormat="1" ht="38.25" x14ac:dyDescent="0.2">
      <c r="A830" s="482">
        <v>4</v>
      </c>
      <c r="B830" s="495" t="s">
        <v>2084</v>
      </c>
      <c r="C830" s="494">
        <v>297250</v>
      </c>
      <c r="D830" s="589">
        <v>0</v>
      </c>
      <c r="E830" s="560">
        <f t="shared" si="96"/>
        <v>297250</v>
      </c>
      <c r="F830" s="576">
        <f t="shared" si="94"/>
        <v>0</v>
      </c>
      <c r="G830" s="601">
        <v>44816</v>
      </c>
      <c r="H830" s="494"/>
      <c r="I830" s="355" t="s">
        <v>2086</v>
      </c>
      <c r="J830" s="167"/>
      <c r="K830" s="355" t="s">
        <v>2085</v>
      </c>
      <c r="L830" s="318" t="s">
        <v>233</v>
      </c>
    </row>
    <row r="831" spans="1:12" s="34" customFormat="1" ht="38.25" x14ac:dyDescent="0.2">
      <c r="A831" s="482">
        <v>5</v>
      </c>
      <c r="B831" s="495" t="s">
        <v>2084</v>
      </c>
      <c r="C831" s="494">
        <v>297250</v>
      </c>
      <c r="D831" s="494">
        <v>0</v>
      </c>
      <c r="E831" s="560">
        <v>297250</v>
      </c>
      <c r="F831" s="576">
        <f t="shared" si="94"/>
        <v>0</v>
      </c>
      <c r="G831" s="630">
        <v>44816</v>
      </c>
      <c r="H831" s="494"/>
      <c r="I831" s="410" t="s">
        <v>2086</v>
      </c>
      <c r="J831" s="167"/>
      <c r="K831" s="410" t="s">
        <v>2085</v>
      </c>
      <c r="L831" s="318" t="s">
        <v>233</v>
      </c>
    </row>
    <row r="832" spans="1:12" s="34" customFormat="1" ht="38.25" x14ac:dyDescent="0.2">
      <c r="A832" s="493">
        <v>6</v>
      </c>
      <c r="B832" s="482" t="s">
        <v>2084</v>
      </c>
      <c r="C832" s="494">
        <v>297250</v>
      </c>
      <c r="D832" s="494">
        <v>0</v>
      </c>
      <c r="E832" s="560">
        <v>297250</v>
      </c>
      <c r="F832" s="576">
        <f t="shared" si="94"/>
        <v>0</v>
      </c>
      <c r="G832" s="629">
        <v>44816</v>
      </c>
      <c r="H832" s="494"/>
      <c r="I832" s="410" t="s">
        <v>2086</v>
      </c>
      <c r="J832" s="167"/>
      <c r="K832" s="410" t="s">
        <v>2085</v>
      </c>
      <c r="L832" s="318" t="s">
        <v>233</v>
      </c>
    </row>
    <row r="833" spans="1:12" s="34" customFormat="1" ht="38.25" x14ac:dyDescent="0.2">
      <c r="A833" s="492">
        <v>7</v>
      </c>
      <c r="B833" s="482" t="s">
        <v>2084</v>
      </c>
      <c r="C833" s="494">
        <v>297250</v>
      </c>
      <c r="D833" s="494">
        <v>0</v>
      </c>
      <c r="E833" s="560">
        <v>297250</v>
      </c>
      <c r="F833" s="576">
        <f t="shared" si="94"/>
        <v>0</v>
      </c>
      <c r="G833" s="601">
        <v>44816</v>
      </c>
      <c r="H833" s="494"/>
      <c r="I833" s="607" t="s">
        <v>2086</v>
      </c>
      <c r="J833" s="167"/>
      <c r="K833" s="440" t="s">
        <v>2085</v>
      </c>
      <c r="L833" s="318" t="s">
        <v>233</v>
      </c>
    </row>
    <row r="834" spans="1:12" s="34" customFormat="1" x14ac:dyDescent="0.2">
      <c r="A834" s="413"/>
      <c r="B834" s="414" t="s">
        <v>1798</v>
      </c>
      <c r="C834" s="656">
        <f>SUM(C811:C833)</f>
        <v>3413254.3700000006</v>
      </c>
      <c r="D834" s="656">
        <f>SUM(D811:D833)</f>
        <v>694280.35000000009</v>
      </c>
      <c r="E834" s="413">
        <f>C834-D834</f>
        <v>2718974.0200000005</v>
      </c>
      <c r="F834" s="657"/>
      <c r="G834" s="407"/>
      <c r="H834" s="408"/>
      <c r="I834" s="169" t="s">
        <v>805</v>
      </c>
      <c r="J834" s="409"/>
      <c r="K834" s="355" t="s">
        <v>805</v>
      </c>
      <c r="L834" s="318" t="s">
        <v>805</v>
      </c>
    </row>
    <row r="835" spans="1:12" s="34" customFormat="1" x14ac:dyDescent="0.2">
      <c r="A835" s="572"/>
      <c r="B835" s="573"/>
      <c r="C835" s="574"/>
      <c r="D835" s="574"/>
      <c r="E835" s="575"/>
      <c r="F835" s="576"/>
      <c r="G835" s="577"/>
      <c r="H835" s="408"/>
      <c r="I835" s="408"/>
      <c r="J835" s="409"/>
      <c r="K835" s="410"/>
      <c r="L835" s="318"/>
    </row>
    <row r="836" spans="1:12" s="34" customFormat="1" x14ac:dyDescent="0.2">
      <c r="A836" s="572"/>
      <c r="B836" s="578"/>
      <c r="C836" s="574"/>
      <c r="D836" s="574"/>
      <c r="E836" s="575"/>
      <c r="F836" s="576"/>
      <c r="G836" s="577"/>
      <c r="H836" s="408"/>
      <c r="I836" s="408"/>
      <c r="J836" s="409"/>
      <c r="K836" s="410"/>
      <c r="L836" s="318"/>
    </row>
    <row r="837" spans="1:12" s="34" customFormat="1" x14ac:dyDescent="0.2">
      <c r="A837" s="572"/>
      <c r="B837" s="579"/>
      <c r="C837" s="574"/>
      <c r="D837" s="574"/>
      <c r="E837" s="580"/>
      <c r="F837" s="581"/>
      <c r="G837" s="577"/>
      <c r="H837" s="408"/>
      <c r="I837" s="408"/>
      <c r="J837" s="409"/>
      <c r="K837" s="410"/>
      <c r="L837" s="318"/>
    </row>
    <row r="838" spans="1:12" s="34" customFormat="1" x14ac:dyDescent="0.2">
      <c r="A838" s="415"/>
      <c r="B838" s="411"/>
      <c r="C838" s="406"/>
      <c r="D838" s="406"/>
      <c r="E838" s="416"/>
      <c r="F838" s="412"/>
      <c r="G838" s="407"/>
      <c r="H838" s="408"/>
      <c r="I838" s="408"/>
      <c r="J838" s="409"/>
      <c r="K838" s="410"/>
      <c r="L838" s="417"/>
    </row>
    <row r="839" spans="1:12" s="34" customFormat="1" x14ac:dyDescent="0.2">
      <c r="A839" s="415"/>
      <c r="B839" s="411"/>
      <c r="C839" s="406"/>
      <c r="D839" s="406"/>
      <c r="E839" s="416"/>
      <c r="F839" s="412"/>
      <c r="G839" s="407"/>
      <c r="H839" s="408"/>
      <c r="I839" s="408"/>
      <c r="J839" s="409"/>
      <c r="K839" s="410"/>
      <c r="L839" s="417"/>
    </row>
    <row r="840" spans="1:12" s="34" customFormat="1" x14ac:dyDescent="0.2">
      <c r="A840" s="415"/>
      <c r="B840" s="411"/>
      <c r="C840" s="406"/>
      <c r="D840" s="406"/>
      <c r="E840" s="416"/>
      <c r="F840" s="412"/>
      <c r="G840" s="407"/>
      <c r="H840" s="408"/>
      <c r="I840" s="408"/>
      <c r="J840" s="409"/>
      <c r="K840" s="410"/>
      <c r="L840" s="417"/>
    </row>
    <row r="841" spans="1:12" s="34" customFormat="1" x14ac:dyDescent="0.2">
      <c r="A841" s="415"/>
      <c r="B841" s="411"/>
      <c r="C841" s="406"/>
      <c r="D841" s="406"/>
      <c r="E841" s="416"/>
      <c r="F841" s="412"/>
      <c r="G841" s="407"/>
      <c r="H841" s="408"/>
      <c r="I841" s="408"/>
      <c r="J841" s="409"/>
      <c r="K841" s="410"/>
      <c r="L841" s="417"/>
    </row>
    <row r="842" spans="1:12" s="34" customFormat="1" x14ac:dyDescent="0.2">
      <c r="A842" s="415"/>
      <c r="B842" s="411"/>
      <c r="C842" s="406"/>
      <c r="D842" s="406"/>
      <c r="E842" s="416"/>
      <c r="F842" s="412"/>
      <c r="G842" s="407"/>
      <c r="H842" s="408"/>
      <c r="I842" s="408"/>
      <c r="J842" s="409"/>
      <c r="K842" s="410"/>
      <c r="L842" s="417"/>
    </row>
    <row r="843" spans="1:12" s="34" customFormat="1" x14ac:dyDescent="0.2">
      <c r="A843" s="415"/>
      <c r="B843" s="411"/>
      <c r="C843" s="406"/>
      <c r="D843" s="406"/>
      <c r="E843" s="416"/>
      <c r="F843" s="412"/>
      <c r="G843" s="407"/>
      <c r="H843" s="408"/>
      <c r="I843" s="408"/>
      <c r="J843" s="409"/>
      <c r="K843" s="410"/>
      <c r="L843" s="417"/>
    </row>
    <row r="844" spans="1:12" s="34" customFormat="1" x14ac:dyDescent="0.2">
      <c r="A844" s="415"/>
      <c r="B844" s="411"/>
      <c r="C844" s="406"/>
      <c r="D844" s="406"/>
      <c r="E844" s="416"/>
      <c r="F844" s="412"/>
      <c r="G844" s="407"/>
      <c r="H844" s="408"/>
      <c r="I844" s="408"/>
      <c r="J844" s="409"/>
      <c r="K844" s="410"/>
      <c r="L844" s="417"/>
    </row>
    <row r="845" spans="1:12" s="34" customFormat="1" x14ac:dyDescent="0.2">
      <c r="A845" s="415"/>
      <c r="B845" s="411"/>
      <c r="C845" s="406"/>
      <c r="D845" s="406"/>
      <c r="E845" s="416"/>
      <c r="F845" s="412"/>
      <c r="G845" s="407"/>
      <c r="H845" s="408"/>
      <c r="I845" s="408"/>
      <c r="J845" s="409"/>
      <c r="K845" s="410"/>
      <c r="L845" s="417"/>
    </row>
    <row r="846" spans="1:12" s="34" customFormat="1" x14ac:dyDescent="0.2">
      <c r="A846" s="415"/>
      <c r="B846" s="411"/>
      <c r="C846" s="406"/>
      <c r="D846" s="406"/>
      <c r="E846" s="416"/>
      <c r="F846" s="412"/>
      <c r="G846" s="407"/>
      <c r="H846" s="408"/>
      <c r="I846" s="408"/>
      <c r="J846" s="409"/>
      <c r="K846" s="410"/>
      <c r="L846" s="417"/>
    </row>
    <row r="847" spans="1:12" s="34" customFormat="1" x14ac:dyDescent="0.2">
      <c r="A847" s="415"/>
      <c r="B847" s="411"/>
      <c r="C847" s="406"/>
      <c r="D847" s="406"/>
      <c r="E847" s="416"/>
      <c r="F847" s="412"/>
      <c r="G847" s="407"/>
      <c r="H847" s="408"/>
      <c r="I847" s="408"/>
      <c r="J847" s="409"/>
      <c r="K847" s="410"/>
      <c r="L847" s="417"/>
    </row>
    <row r="848" spans="1:12" s="34" customFormat="1" x14ac:dyDescent="0.2">
      <c r="A848" s="415"/>
      <c r="B848" s="411"/>
      <c r="C848" s="406"/>
      <c r="D848" s="406"/>
      <c r="E848" s="416"/>
      <c r="F848" s="412"/>
      <c r="G848" s="407"/>
      <c r="H848" s="408"/>
      <c r="I848" s="408"/>
      <c r="J848" s="409"/>
      <c r="K848" s="410"/>
      <c r="L848" s="417"/>
    </row>
    <row r="849" spans="1:12" s="34" customFormat="1" x14ac:dyDescent="0.2">
      <c r="A849" s="415"/>
      <c r="B849" s="411"/>
      <c r="C849" s="406"/>
      <c r="D849" s="406"/>
      <c r="E849" s="416"/>
      <c r="F849" s="412"/>
      <c r="G849" s="407"/>
      <c r="H849" s="408"/>
      <c r="I849" s="408"/>
      <c r="J849" s="409"/>
      <c r="K849" s="410"/>
      <c r="L849" s="417"/>
    </row>
    <row r="850" spans="1:12" s="34" customFormat="1" x14ac:dyDescent="0.2">
      <c r="A850" s="415"/>
      <c r="B850" s="411"/>
      <c r="C850" s="406"/>
      <c r="D850" s="406"/>
      <c r="E850" s="416"/>
      <c r="F850" s="412"/>
      <c r="G850" s="407"/>
      <c r="H850" s="408"/>
      <c r="I850" s="408"/>
      <c r="J850" s="409"/>
      <c r="K850" s="410"/>
      <c r="L850" s="417"/>
    </row>
    <row r="851" spans="1:12" s="34" customFormat="1" x14ac:dyDescent="0.2">
      <c r="A851" s="415"/>
      <c r="B851" s="411"/>
      <c r="C851" s="406"/>
      <c r="D851" s="406"/>
      <c r="E851" s="416"/>
      <c r="F851" s="412"/>
      <c r="G851" s="407"/>
      <c r="H851" s="408"/>
      <c r="I851" s="408"/>
      <c r="J851" s="409"/>
      <c r="K851" s="410"/>
      <c r="L851" s="417"/>
    </row>
    <row r="852" spans="1:12" s="34" customFormat="1" x14ac:dyDescent="0.2">
      <c r="A852" s="415"/>
      <c r="B852" s="411"/>
      <c r="C852" s="406"/>
      <c r="D852" s="406"/>
      <c r="E852" s="416"/>
      <c r="F852" s="412"/>
      <c r="G852" s="407"/>
      <c r="H852" s="408"/>
      <c r="I852" s="408"/>
      <c r="J852" s="409"/>
      <c r="K852" s="410"/>
      <c r="L852" s="417"/>
    </row>
    <row r="853" spans="1:12" s="34" customFormat="1" x14ac:dyDescent="0.2">
      <c r="A853" s="115"/>
      <c r="B853" s="143"/>
      <c r="C853" s="28"/>
      <c r="D853" s="28"/>
      <c r="E853" s="22"/>
      <c r="F853" s="104"/>
      <c r="G853" s="142"/>
      <c r="H853" s="116"/>
      <c r="I853" s="116"/>
      <c r="J853" s="106"/>
      <c r="K853" s="105"/>
      <c r="L853" s="117"/>
    </row>
    <row r="854" spans="1:12" s="34" customFormat="1" x14ac:dyDescent="0.2">
      <c r="A854" s="115"/>
      <c r="B854" s="143"/>
      <c r="C854" s="28"/>
      <c r="D854" s="28"/>
      <c r="E854" s="22"/>
      <c r="F854" s="104"/>
      <c r="G854" s="142"/>
      <c r="H854" s="116"/>
      <c r="I854" s="116"/>
      <c r="J854" s="106"/>
      <c r="K854" s="105"/>
      <c r="L854" s="117"/>
    </row>
    <row r="855" spans="1:12" s="34" customFormat="1" x14ac:dyDescent="0.2">
      <c r="A855" s="115"/>
      <c r="B855" s="143"/>
      <c r="C855" s="28"/>
      <c r="D855" s="28"/>
      <c r="E855" s="22"/>
      <c r="F855" s="104"/>
      <c r="G855" s="142"/>
      <c r="H855" s="116"/>
      <c r="I855" s="116"/>
      <c r="J855" s="106"/>
      <c r="K855" s="105"/>
      <c r="L855" s="117"/>
    </row>
    <row r="856" spans="1:12" s="34" customFormat="1" x14ac:dyDescent="0.2">
      <c r="A856" s="115"/>
      <c r="B856" s="143"/>
      <c r="C856" s="28"/>
      <c r="D856" s="28"/>
      <c r="E856" s="22"/>
      <c r="F856" s="104"/>
      <c r="G856" s="142"/>
      <c r="H856" s="116"/>
      <c r="I856" s="116"/>
      <c r="J856" s="106"/>
      <c r="K856" s="105"/>
      <c r="L856" s="117"/>
    </row>
    <row r="857" spans="1:12" s="34" customFormat="1" x14ac:dyDescent="0.2">
      <c r="A857" s="115"/>
      <c r="B857" s="143"/>
      <c r="C857" s="28"/>
      <c r="D857" s="28"/>
      <c r="E857" s="22"/>
      <c r="F857" s="104"/>
      <c r="G857" s="116"/>
      <c r="H857" s="116"/>
      <c r="I857" s="116"/>
      <c r="J857" s="106"/>
      <c r="K857" s="105"/>
      <c r="L857" s="117"/>
    </row>
    <row r="858" spans="1:12" s="34" customFormat="1" x14ac:dyDescent="0.2">
      <c r="A858" s="115"/>
      <c r="B858" s="143"/>
      <c r="C858" s="28"/>
      <c r="D858" s="28"/>
      <c r="E858" s="22"/>
      <c r="F858" s="104"/>
      <c r="G858" s="116"/>
      <c r="H858" s="116"/>
      <c r="I858" s="116"/>
      <c r="J858" s="106"/>
      <c r="K858" s="105"/>
      <c r="L858" s="117"/>
    </row>
    <row r="859" spans="1:12" s="34" customFormat="1" x14ac:dyDescent="0.2">
      <c r="A859" s="115"/>
      <c r="B859" s="143"/>
      <c r="C859" s="28"/>
      <c r="D859" s="28"/>
      <c r="E859" s="22"/>
      <c r="F859" s="104"/>
      <c r="G859" s="116"/>
      <c r="H859" s="116"/>
      <c r="I859" s="116"/>
      <c r="J859" s="106"/>
      <c r="K859" s="105"/>
      <c r="L859" s="117"/>
    </row>
    <row r="860" spans="1:12" s="34" customFormat="1" x14ac:dyDescent="0.2">
      <c r="A860" s="115"/>
      <c r="B860" s="143"/>
      <c r="C860" s="28"/>
      <c r="D860" s="28"/>
      <c r="E860" s="22"/>
      <c r="F860" s="104"/>
      <c r="G860" s="116"/>
      <c r="H860" s="116"/>
      <c r="I860" s="116"/>
      <c r="J860" s="106"/>
      <c r="K860" s="105"/>
      <c r="L860" s="117"/>
    </row>
    <row r="861" spans="1:12" s="34" customFormat="1" x14ac:dyDescent="0.2">
      <c r="A861" s="115"/>
      <c r="B861" s="143"/>
      <c r="C861" s="28"/>
      <c r="D861" s="28"/>
      <c r="E861" s="22"/>
      <c r="F861" s="104"/>
      <c r="G861" s="116"/>
      <c r="H861" s="116"/>
      <c r="I861" s="116"/>
      <c r="J861" s="106"/>
      <c r="K861" s="105"/>
      <c r="L861" s="117"/>
    </row>
    <row r="862" spans="1:12" s="34" customFormat="1" x14ac:dyDescent="0.2">
      <c r="A862" s="115"/>
      <c r="B862" s="143"/>
      <c r="C862" s="28"/>
      <c r="D862" s="28"/>
      <c r="E862" s="22"/>
      <c r="F862" s="104"/>
      <c r="G862" s="116"/>
      <c r="H862" s="116"/>
      <c r="I862" s="116"/>
      <c r="J862" s="106"/>
      <c r="K862" s="105"/>
      <c r="L862" s="117"/>
    </row>
    <row r="863" spans="1:12" s="34" customFormat="1" x14ac:dyDescent="0.2">
      <c r="A863" s="115"/>
      <c r="B863" s="143"/>
      <c r="C863" s="28"/>
      <c r="D863" s="28"/>
      <c r="E863" s="22"/>
      <c r="F863" s="104"/>
      <c r="G863" s="116"/>
      <c r="H863" s="116"/>
      <c r="I863" s="116"/>
      <c r="J863" s="106"/>
      <c r="K863" s="105"/>
      <c r="L863" s="117"/>
    </row>
    <row r="864" spans="1:12" x14ac:dyDescent="0.2">
      <c r="A864" s="115"/>
      <c r="B864" s="143"/>
      <c r="C864" s="28"/>
      <c r="D864" s="28"/>
      <c r="E864" s="22"/>
      <c r="F864" s="104"/>
      <c r="G864" s="116"/>
      <c r="H864" s="116"/>
      <c r="I864" s="116"/>
      <c r="J864" s="106"/>
      <c r="K864" s="105"/>
      <c r="L864" s="117"/>
    </row>
    <row r="865" spans="1:12" x14ac:dyDescent="0.2">
      <c r="A865" s="115"/>
      <c r="B865" s="143"/>
      <c r="C865" s="28"/>
      <c r="D865" s="28"/>
      <c r="E865" s="22"/>
      <c r="F865" s="104"/>
      <c r="G865" s="116"/>
      <c r="H865" s="116"/>
      <c r="I865" s="116"/>
      <c r="J865" s="106"/>
      <c r="K865" s="105"/>
      <c r="L865" s="117"/>
    </row>
    <row r="866" spans="1:12" x14ac:dyDescent="0.2">
      <c r="A866" s="115"/>
      <c r="B866" s="143"/>
      <c r="C866" s="28"/>
      <c r="D866" s="28"/>
      <c r="E866" s="22"/>
      <c r="F866" s="104"/>
      <c r="G866" s="116"/>
      <c r="H866" s="116"/>
      <c r="I866" s="116"/>
      <c r="J866" s="106"/>
      <c r="K866" s="105"/>
      <c r="L866" s="117"/>
    </row>
    <row r="867" spans="1:12" x14ac:dyDescent="0.2">
      <c r="A867" s="115"/>
      <c r="B867" s="143"/>
      <c r="C867" s="28"/>
      <c r="D867" s="28"/>
      <c r="E867" s="22"/>
      <c r="F867" s="104"/>
      <c r="G867" s="116"/>
      <c r="H867" s="116"/>
      <c r="I867" s="116"/>
      <c r="J867" s="106"/>
      <c r="K867" s="105"/>
      <c r="L867" s="117"/>
    </row>
    <row r="868" spans="1:12" x14ac:dyDescent="0.2">
      <c r="A868" s="115"/>
      <c r="B868" s="143"/>
      <c r="C868" s="28"/>
      <c r="D868" s="28"/>
      <c r="E868" s="22"/>
      <c r="F868" s="104"/>
      <c r="G868" s="116"/>
      <c r="H868" s="116"/>
      <c r="I868" s="116"/>
      <c r="J868" s="106"/>
      <c r="K868" s="105"/>
      <c r="L868" s="117"/>
    </row>
    <row r="869" spans="1:12" x14ac:dyDescent="0.2">
      <c r="A869" s="115"/>
      <c r="B869" s="143"/>
      <c r="C869" s="28"/>
      <c r="D869" s="28"/>
      <c r="E869" s="22"/>
      <c r="F869" s="104"/>
      <c r="G869" s="116"/>
      <c r="H869" s="116"/>
      <c r="I869" s="116"/>
      <c r="J869" s="106"/>
      <c r="K869" s="105"/>
      <c r="L869" s="117"/>
    </row>
    <row r="870" spans="1:12" x14ac:dyDescent="0.2">
      <c r="A870" s="115"/>
      <c r="B870" s="139"/>
      <c r="C870" s="118"/>
      <c r="D870" s="111"/>
      <c r="E870" s="181"/>
      <c r="F870" s="119"/>
      <c r="G870" s="111"/>
      <c r="H870" s="111"/>
      <c r="I870" s="36"/>
      <c r="J870" s="112"/>
      <c r="K870" s="113"/>
      <c r="L870" s="114"/>
    </row>
    <row r="871" spans="1:12" x14ac:dyDescent="0.2">
      <c r="A871" s="115"/>
      <c r="B871" s="20"/>
      <c r="C871" s="28"/>
      <c r="D871" s="28"/>
      <c r="E871" s="22"/>
      <c r="F871" s="104"/>
      <c r="G871" s="22"/>
      <c r="H871" s="29"/>
      <c r="I871" s="35"/>
      <c r="J871" s="51"/>
      <c r="K871" s="53"/>
      <c r="L871" s="49"/>
    </row>
    <row r="872" spans="1:12" x14ac:dyDescent="0.2">
      <c r="A872" s="115"/>
      <c r="B872" s="20"/>
      <c r="C872" s="28"/>
      <c r="D872" s="28"/>
      <c r="E872" s="22"/>
      <c r="F872" s="104"/>
      <c r="G872" s="22"/>
      <c r="H872" s="29"/>
      <c r="I872" s="35"/>
      <c r="J872" s="51"/>
      <c r="K872" s="53"/>
      <c r="L872" s="49"/>
    </row>
    <row r="873" spans="1:12" x14ac:dyDescent="0.2">
      <c r="A873" s="115"/>
      <c r="B873" s="20"/>
      <c r="C873" s="28"/>
      <c r="D873" s="28"/>
      <c r="E873" s="22"/>
      <c r="F873" s="104"/>
      <c r="G873" s="22"/>
      <c r="H873" s="29"/>
      <c r="I873" s="35"/>
      <c r="J873" s="51"/>
      <c r="K873" s="53"/>
      <c r="L873" s="49"/>
    </row>
    <row r="874" spans="1:12" x14ac:dyDescent="0.2">
      <c r="A874" s="110"/>
      <c r="B874" s="20"/>
      <c r="C874" s="28"/>
      <c r="D874" s="28"/>
      <c r="E874" s="22"/>
      <c r="F874" s="104"/>
      <c r="G874" s="22"/>
      <c r="H874" s="29"/>
      <c r="I874" s="35"/>
      <c r="J874" s="51"/>
      <c r="K874" s="53"/>
      <c r="L874" s="49"/>
    </row>
    <row r="875" spans="1:12" x14ac:dyDescent="0.2">
      <c r="A875" s="108"/>
      <c r="B875" s="20"/>
      <c r="C875" s="28"/>
      <c r="D875" s="28"/>
      <c r="E875" s="22"/>
      <c r="F875" s="104"/>
      <c r="G875" s="22"/>
      <c r="H875" s="29"/>
      <c r="I875" s="35"/>
      <c r="J875" s="51"/>
      <c r="K875" s="53"/>
      <c r="L875" s="49"/>
    </row>
    <row r="876" spans="1:12" x14ac:dyDescent="0.2">
      <c r="A876" s="108"/>
      <c r="B876" s="20"/>
      <c r="C876" s="28"/>
      <c r="D876" s="28"/>
      <c r="E876" s="22"/>
      <c r="F876" s="104"/>
      <c r="G876" s="22"/>
      <c r="H876" s="29"/>
      <c r="I876" s="35"/>
      <c r="J876" s="51"/>
      <c r="K876" s="53"/>
      <c r="L876" s="49"/>
    </row>
    <row r="877" spans="1:12" x14ac:dyDescent="0.2">
      <c r="A877" s="108"/>
      <c r="B877" s="20"/>
      <c r="C877" s="28"/>
      <c r="D877" s="28"/>
      <c r="E877" s="22"/>
      <c r="F877" s="104"/>
      <c r="G877" s="22"/>
      <c r="H877" s="29"/>
      <c r="I877" s="35"/>
      <c r="J877" s="51"/>
      <c r="K877" s="53"/>
      <c r="L877" s="49"/>
    </row>
    <row r="878" spans="1:12" x14ac:dyDescent="0.2">
      <c r="A878" s="108"/>
      <c r="B878" s="20"/>
      <c r="C878" s="28"/>
      <c r="D878" s="28"/>
      <c r="E878" s="22"/>
      <c r="F878" s="104"/>
      <c r="G878" s="22"/>
      <c r="H878" s="29"/>
      <c r="I878" s="35"/>
      <c r="J878" s="51"/>
      <c r="K878" s="53"/>
      <c r="L878" s="49"/>
    </row>
    <row r="879" spans="1:12" x14ac:dyDescent="0.2">
      <c r="A879" s="108"/>
      <c r="B879" s="20"/>
      <c r="C879" s="28"/>
      <c r="D879" s="28"/>
      <c r="E879" s="22"/>
      <c r="F879" s="104"/>
      <c r="G879" s="22"/>
      <c r="H879" s="29"/>
      <c r="I879" s="35"/>
      <c r="J879" s="51"/>
      <c r="K879" s="53"/>
      <c r="L879" s="49"/>
    </row>
    <row r="880" spans="1:12" x14ac:dyDescent="0.2">
      <c r="A880" s="108"/>
      <c r="B880" s="20"/>
      <c r="C880" s="28"/>
      <c r="D880" s="28"/>
      <c r="E880" s="22"/>
      <c r="F880" s="104"/>
      <c r="G880" s="22"/>
      <c r="H880" s="29"/>
      <c r="I880" s="35"/>
      <c r="J880" s="51"/>
      <c r="K880" s="53"/>
      <c r="L880" s="49"/>
    </row>
    <row r="881" spans="1:27" x14ac:dyDescent="0.2">
      <c r="A881" s="108"/>
      <c r="B881" s="20"/>
      <c r="C881" s="28"/>
      <c r="D881" s="28"/>
      <c r="E881" s="22"/>
      <c r="F881" s="104"/>
      <c r="G881" s="22"/>
      <c r="H881" s="29"/>
      <c r="I881" s="35"/>
      <c r="J881" s="51"/>
      <c r="K881" s="53"/>
      <c r="L881" s="49"/>
    </row>
    <row r="882" spans="1:27" x14ac:dyDescent="0.2">
      <c r="A882" s="108"/>
      <c r="B882" s="20"/>
      <c r="C882" s="28"/>
      <c r="D882" s="28"/>
      <c r="E882" s="22"/>
      <c r="F882" s="104"/>
      <c r="G882" s="22"/>
      <c r="H882" s="29"/>
      <c r="I882" s="35"/>
      <c r="J882" s="51"/>
      <c r="K882" s="53"/>
      <c r="L882" s="49"/>
    </row>
    <row r="883" spans="1:27" s="55" customFormat="1" x14ac:dyDescent="0.2">
      <c r="A883" s="108"/>
      <c r="B883" s="20"/>
      <c r="C883" s="28"/>
      <c r="D883" s="28"/>
      <c r="E883" s="22"/>
      <c r="F883" s="104"/>
      <c r="G883" s="22"/>
      <c r="H883" s="29"/>
      <c r="I883" s="35"/>
      <c r="J883" s="51"/>
      <c r="K883" s="53"/>
      <c r="L883" s="49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  <c r="AA883" s="56"/>
    </row>
    <row r="884" spans="1:27" x14ac:dyDescent="0.2">
      <c r="A884" s="108"/>
      <c r="B884" s="20"/>
      <c r="C884" s="28"/>
      <c r="D884" s="28"/>
      <c r="E884" s="22"/>
      <c r="F884" s="104"/>
      <c r="G884" s="22"/>
      <c r="H884" s="29"/>
      <c r="I884" s="35"/>
      <c r="J884" s="51"/>
      <c r="K884" s="53"/>
      <c r="L884" s="49"/>
    </row>
    <row r="885" spans="1:27" x14ac:dyDescent="0.2">
      <c r="A885" s="108"/>
      <c r="B885" s="20"/>
      <c r="C885" s="28"/>
      <c r="D885" s="28"/>
      <c r="E885" s="22"/>
      <c r="F885" s="104"/>
      <c r="G885" s="22"/>
      <c r="H885" s="29"/>
      <c r="I885" s="35"/>
      <c r="J885" s="51"/>
      <c r="K885" s="53"/>
      <c r="L885" s="49"/>
    </row>
    <row r="886" spans="1:27" x14ac:dyDescent="0.2">
      <c r="A886" s="108"/>
      <c r="B886" s="20"/>
      <c r="C886" s="28"/>
      <c r="D886" s="28"/>
      <c r="E886" s="22"/>
      <c r="F886" s="104"/>
      <c r="G886" s="22"/>
      <c r="H886" s="29"/>
      <c r="I886" s="35"/>
      <c r="J886" s="51"/>
      <c r="K886" s="53"/>
      <c r="L886" s="49"/>
    </row>
    <row r="887" spans="1:27" x14ac:dyDescent="0.2">
      <c r="A887" s="108"/>
      <c r="B887" s="20"/>
      <c r="C887" s="28"/>
      <c r="D887" s="28"/>
      <c r="E887" s="22"/>
      <c r="F887" s="104"/>
      <c r="G887" s="22"/>
      <c r="H887" s="29"/>
      <c r="I887" s="35"/>
      <c r="J887" s="51"/>
      <c r="K887" s="53"/>
      <c r="L887" s="49"/>
    </row>
    <row r="888" spans="1:27" x14ac:dyDescent="0.2">
      <c r="A888" s="108"/>
      <c r="B888" s="20"/>
      <c r="C888" s="28"/>
      <c r="D888" s="28"/>
      <c r="E888" s="22"/>
      <c r="F888" s="104"/>
      <c r="G888" s="22"/>
      <c r="H888" s="29"/>
      <c r="I888" s="35"/>
      <c r="J888" s="51"/>
      <c r="K888" s="53"/>
      <c r="L888" s="49"/>
    </row>
    <row r="889" spans="1:27" x14ac:dyDescent="0.2">
      <c r="A889" s="108"/>
      <c r="B889" s="20"/>
      <c r="C889" s="28"/>
      <c r="D889" s="28"/>
      <c r="E889" s="22"/>
      <c r="F889" s="104"/>
      <c r="G889" s="22"/>
      <c r="H889" s="29"/>
      <c r="I889" s="35"/>
      <c r="J889" s="51"/>
      <c r="K889" s="53"/>
      <c r="L889" s="49"/>
    </row>
    <row r="890" spans="1:27" x14ac:dyDescent="0.2">
      <c r="A890" s="108"/>
      <c r="B890" s="20"/>
      <c r="C890" s="28"/>
      <c r="D890" s="28"/>
      <c r="E890" s="22"/>
      <c r="F890" s="104"/>
      <c r="G890" s="22"/>
      <c r="H890" s="29"/>
      <c r="I890" s="35"/>
      <c r="J890" s="51"/>
      <c r="K890" s="53"/>
      <c r="L890" s="49"/>
    </row>
    <row r="891" spans="1:27" x14ac:dyDescent="0.2">
      <c r="A891" s="108"/>
      <c r="B891" s="20"/>
      <c r="C891" s="28"/>
      <c r="D891" s="28"/>
      <c r="E891" s="22"/>
      <c r="F891" s="104"/>
      <c r="G891" s="22"/>
      <c r="H891" s="29"/>
      <c r="I891" s="35"/>
      <c r="J891" s="51"/>
      <c r="K891" s="53"/>
      <c r="L891" s="49"/>
    </row>
    <row r="892" spans="1:27" x14ac:dyDescent="0.2">
      <c r="A892" s="108"/>
      <c r="B892" s="20"/>
      <c r="C892" s="28"/>
      <c r="D892" s="28"/>
      <c r="E892" s="22"/>
      <c r="F892" s="104"/>
      <c r="G892" s="22"/>
      <c r="H892" s="29"/>
      <c r="I892" s="35"/>
      <c r="J892" s="51"/>
      <c r="K892" s="53"/>
      <c r="L892" s="49"/>
    </row>
    <row r="893" spans="1:27" x14ac:dyDescent="0.2">
      <c r="A893" s="108"/>
      <c r="B893" s="20"/>
      <c r="C893" s="28"/>
      <c r="D893" s="28"/>
      <c r="E893" s="22"/>
      <c r="F893" s="104"/>
      <c r="G893" s="22"/>
      <c r="H893" s="29"/>
      <c r="I893" s="35"/>
      <c r="J893" s="51"/>
      <c r="K893" s="53"/>
      <c r="L893" s="49"/>
    </row>
    <row r="894" spans="1:27" x14ac:dyDescent="0.2">
      <c r="A894" s="108"/>
      <c r="B894" s="20"/>
      <c r="C894" s="28"/>
      <c r="D894" s="28"/>
      <c r="E894" s="22"/>
      <c r="F894" s="104"/>
      <c r="G894" s="22"/>
      <c r="H894" s="29"/>
      <c r="I894" s="35"/>
      <c r="J894" s="51"/>
      <c r="K894" s="53"/>
      <c r="L894" s="49"/>
    </row>
    <row r="895" spans="1:27" x14ac:dyDescent="0.2">
      <c r="A895" s="108"/>
      <c r="B895" s="20"/>
      <c r="C895" s="28"/>
      <c r="D895" s="28"/>
      <c r="E895" s="22"/>
      <c r="F895" s="104"/>
      <c r="G895" s="22"/>
      <c r="H895" s="29"/>
      <c r="I895" s="35"/>
      <c r="J895" s="51"/>
      <c r="K895" s="53"/>
      <c r="L895" s="49"/>
    </row>
    <row r="896" spans="1:27" x14ac:dyDescent="0.2">
      <c r="A896" s="108"/>
      <c r="B896" s="20"/>
      <c r="C896" s="28"/>
      <c r="D896" s="28"/>
      <c r="E896" s="22"/>
      <c r="F896" s="104"/>
      <c r="G896" s="22"/>
      <c r="H896" s="29"/>
      <c r="I896" s="35"/>
      <c r="J896" s="51"/>
      <c r="K896" s="53"/>
      <c r="L896" s="49"/>
    </row>
    <row r="897" spans="1:12" x14ac:dyDescent="0.2">
      <c r="A897" s="108"/>
      <c r="B897" s="20"/>
      <c r="C897" s="28"/>
      <c r="D897" s="28"/>
      <c r="E897" s="22"/>
      <c r="F897" s="104"/>
      <c r="G897" s="22"/>
      <c r="H897" s="29"/>
      <c r="I897" s="35"/>
      <c r="J897" s="51"/>
      <c r="K897" s="53"/>
      <c r="L897" s="49"/>
    </row>
    <row r="898" spans="1:12" x14ac:dyDescent="0.2">
      <c r="A898" s="108"/>
      <c r="B898" s="20"/>
      <c r="C898" s="28"/>
      <c r="D898" s="28"/>
      <c r="E898" s="22"/>
      <c r="F898" s="104"/>
      <c r="G898" s="22"/>
      <c r="H898" s="29"/>
      <c r="I898" s="35"/>
      <c r="J898" s="51"/>
      <c r="K898" s="53"/>
      <c r="L898" s="49"/>
    </row>
    <row r="899" spans="1:12" x14ac:dyDescent="0.2">
      <c r="A899" s="108"/>
      <c r="B899" s="20"/>
      <c r="C899" s="28"/>
      <c r="D899" s="28"/>
      <c r="E899" s="22"/>
      <c r="F899" s="104"/>
      <c r="G899" s="22"/>
      <c r="H899" s="29"/>
      <c r="I899" s="35"/>
      <c r="J899" s="51"/>
      <c r="K899" s="53"/>
      <c r="L899" s="49"/>
    </row>
    <row r="900" spans="1:12" x14ac:dyDescent="0.2">
      <c r="A900" s="108"/>
      <c r="B900" s="20"/>
      <c r="C900" s="28"/>
      <c r="D900" s="28"/>
      <c r="E900" s="22"/>
      <c r="F900" s="104"/>
      <c r="G900" s="22"/>
      <c r="H900" s="29"/>
      <c r="I900" s="35"/>
      <c r="J900" s="51"/>
      <c r="K900" s="53"/>
      <c r="L900" s="49"/>
    </row>
    <row r="901" spans="1:12" x14ac:dyDescent="0.2">
      <c r="A901" s="108"/>
      <c r="B901" s="20"/>
      <c r="C901" s="28"/>
      <c r="D901" s="28"/>
      <c r="E901" s="22"/>
      <c r="F901" s="104"/>
      <c r="G901" s="22"/>
      <c r="H901" s="29"/>
      <c r="I901" s="35"/>
      <c r="J901" s="51"/>
      <c r="K901" s="53"/>
      <c r="L901" s="49"/>
    </row>
    <row r="902" spans="1:12" x14ac:dyDescent="0.2">
      <c r="A902" s="108"/>
      <c r="B902" s="20"/>
      <c r="C902" s="28"/>
      <c r="D902" s="28"/>
      <c r="E902" s="22"/>
      <c r="F902" s="104"/>
      <c r="G902" s="22"/>
      <c r="H902" s="29"/>
      <c r="I902" s="35"/>
      <c r="J902" s="51"/>
      <c r="K902" s="53"/>
      <c r="L902" s="49"/>
    </row>
    <row r="903" spans="1:12" x14ac:dyDescent="0.2">
      <c r="A903" s="108"/>
      <c r="B903" s="20"/>
      <c r="C903" s="28"/>
      <c r="D903" s="28"/>
      <c r="E903" s="22"/>
      <c r="F903" s="104"/>
      <c r="G903" s="22"/>
      <c r="H903" s="29"/>
      <c r="I903" s="35"/>
      <c r="J903" s="51"/>
      <c r="K903" s="53"/>
      <c r="L903" s="49"/>
    </row>
    <row r="904" spans="1:12" x14ac:dyDescent="0.2">
      <c r="A904" s="108"/>
      <c r="B904" s="20"/>
      <c r="C904" s="28"/>
      <c r="D904" s="28"/>
      <c r="E904" s="22"/>
      <c r="F904" s="104"/>
      <c r="G904" s="22"/>
      <c r="H904" s="29"/>
      <c r="I904" s="35"/>
      <c r="J904" s="51"/>
      <c r="K904" s="53"/>
      <c r="L904" s="49"/>
    </row>
    <row r="905" spans="1:12" x14ac:dyDescent="0.2">
      <c r="A905" s="108"/>
      <c r="B905" s="20"/>
      <c r="C905" s="28"/>
      <c r="D905" s="28"/>
      <c r="E905" s="22"/>
      <c r="F905" s="104"/>
      <c r="G905" s="22"/>
      <c r="H905" s="29"/>
      <c r="I905" s="35"/>
      <c r="J905" s="51"/>
      <c r="K905" s="53"/>
      <c r="L905" s="49"/>
    </row>
    <row r="906" spans="1:12" x14ac:dyDescent="0.2">
      <c r="A906" s="108"/>
      <c r="B906" s="20"/>
      <c r="C906" s="28"/>
      <c r="D906" s="28"/>
      <c r="E906" s="22"/>
      <c r="F906" s="104"/>
      <c r="G906" s="22"/>
      <c r="H906" s="29"/>
      <c r="I906" s="35"/>
      <c r="J906" s="51"/>
      <c r="K906" s="53"/>
      <c r="L906" s="49"/>
    </row>
    <row r="907" spans="1:12" x14ac:dyDescent="0.2">
      <c r="A907" s="108"/>
      <c r="B907" s="20"/>
      <c r="C907" s="28"/>
      <c r="D907" s="28"/>
      <c r="E907" s="22"/>
      <c r="F907" s="104"/>
      <c r="G907" s="22"/>
      <c r="H907" s="29"/>
      <c r="I907" s="35"/>
      <c r="J907" s="51"/>
      <c r="K907" s="53"/>
      <c r="L907" s="49"/>
    </row>
    <row r="908" spans="1:12" x14ac:dyDescent="0.2">
      <c r="A908" s="108"/>
      <c r="B908" s="20"/>
      <c r="C908" s="28"/>
      <c r="D908" s="28"/>
      <c r="E908" s="22"/>
      <c r="F908" s="104"/>
      <c r="G908" s="22"/>
      <c r="H908" s="29"/>
      <c r="I908" s="35"/>
      <c r="J908" s="51"/>
      <c r="K908" s="53"/>
      <c r="L908" s="49"/>
    </row>
    <row r="909" spans="1:12" x14ac:dyDescent="0.2">
      <c r="A909" s="108"/>
      <c r="B909" s="20"/>
      <c r="C909" s="28"/>
      <c r="D909" s="28"/>
      <c r="E909" s="22"/>
      <c r="F909" s="104"/>
      <c r="G909" s="22"/>
      <c r="H909" s="29"/>
      <c r="I909" s="35"/>
      <c r="J909" s="51"/>
      <c r="K909" s="53"/>
      <c r="L909" s="49"/>
    </row>
    <row r="910" spans="1:12" x14ac:dyDescent="0.2">
      <c r="A910" s="108"/>
      <c r="B910" s="20"/>
      <c r="C910" s="28"/>
      <c r="D910" s="28"/>
      <c r="E910" s="22"/>
      <c r="F910" s="104"/>
      <c r="G910" s="22"/>
      <c r="H910" s="29"/>
      <c r="I910" s="35"/>
      <c r="J910" s="51"/>
      <c r="K910" s="53"/>
      <c r="L910" s="49"/>
    </row>
    <row r="911" spans="1:12" x14ac:dyDescent="0.2">
      <c r="A911" s="108"/>
      <c r="B911" s="20"/>
      <c r="C911" s="28"/>
      <c r="D911" s="28"/>
      <c r="E911" s="22"/>
      <c r="F911" s="104"/>
      <c r="G911" s="22"/>
      <c r="H911" s="29"/>
      <c r="I911" s="35"/>
      <c r="J911" s="51"/>
      <c r="K911" s="53"/>
      <c r="L911" s="49"/>
    </row>
    <row r="912" spans="1:12" x14ac:dyDescent="0.2">
      <c r="A912" s="108"/>
      <c r="B912" s="20"/>
      <c r="C912" s="28"/>
      <c r="D912" s="28"/>
      <c r="E912" s="22"/>
      <c r="F912" s="104"/>
      <c r="G912" s="22"/>
      <c r="H912" s="29"/>
      <c r="I912" s="35"/>
      <c r="J912" s="51"/>
      <c r="K912" s="53"/>
      <c r="L912" s="49"/>
    </row>
    <row r="913" spans="1:12" x14ac:dyDescent="0.2">
      <c r="A913" s="108"/>
      <c r="B913" s="20"/>
      <c r="C913" s="28"/>
      <c r="D913" s="28"/>
      <c r="E913" s="22"/>
      <c r="F913" s="104"/>
      <c r="G913" s="22"/>
      <c r="H913" s="29"/>
      <c r="I913" s="35"/>
      <c r="J913" s="51"/>
      <c r="K913" s="53"/>
      <c r="L913" s="49"/>
    </row>
    <row r="914" spans="1:12" x14ac:dyDescent="0.2">
      <c r="A914" s="108"/>
      <c r="B914" s="20"/>
      <c r="C914" s="28"/>
      <c r="D914" s="28"/>
      <c r="E914" s="22"/>
      <c r="F914" s="104"/>
      <c r="G914" s="22"/>
      <c r="H914" s="29"/>
      <c r="I914" s="35"/>
      <c r="J914" s="51"/>
      <c r="K914" s="53"/>
      <c r="L914" s="49"/>
    </row>
    <row r="915" spans="1:12" x14ac:dyDescent="0.2">
      <c r="A915" s="108"/>
      <c r="B915" s="20"/>
      <c r="C915" s="28"/>
      <c r="D915" s="28"/>
      <c r="E915" s="22"/>
      <c r="F915" s="104"/>
      <c r="G915" s="22"/>
      <c r="H915" s="29"/>
      <c r="I915" s="35"/>
      <c r="J915" s="51"/>
      <c r="K915" s="53"/>
      <c r="L915" s="49"/>
    </row>
    <row r="916" spans="1:12" x14ac:dyDescent="0.2">
      <c r="A916" s="108"/>
      <c r="B916" s="20"/>
      <c r="C916" s="28"/>
      <c r="D916" s="28"/>
      <c r="E916" s="22"/>
      <c r="F916" s="104"/>
      <c r="G916" s="22"/>
      <c r="H916" s="29"/>
      <c r="I916" s="35"/>
      <c r="J916" s="51"/>
      <c r="K916" s="53"/>
      <c r="L916" s="49"/>
    </row>
    <row r="917" spans="1:12" x14ac:dyDescent="0.2">
      <c r="A917" s="108"/>
      <c r="B917" s="20"/>
      <c r="C917" s="28"/>
      <c r="D917" s="28"/>
      <c r="E917" s="22"/>
      <c r="F917" s="104"/>
      <c r="G917" s="22"/>
      <c r="H917" s="29"/>
      <c r="I917" s="35"/>
      <c r="J917" s="51"/>
      <c r="K917" s="53"/>
      <c r="L917" s="49"/>
    </row>
    <row r="918" spans="1:12" x14ac:dyDescent="0.2">
      <c r="A918" s="108"/>
      <c r="B918" s="20"/>
      <c r="C918" s="28"/>
      <c r="D918" s="28"/>
      <c r="E918" s="22"/>
      <c r="F918" s="104"/>
      <c r="G918" s="22"/>
      <c r="H918" s="29"/>
      <c r="I918" s="35"/>
      <c r="J918" s="51"/>
      <c r="K918" s="53"/>
      <c r="L918" s="49"/>
    </row>
    <row r="919" spans="1:12" x14ac:dyDescent="0.2">
      <c r="A919" s="108"/>
      <c r="B919" s="20"/>
      <c r="C919" s="28"/>
      <c r="D919" s="28"/>
      <c r="E919" s="22"/>
      <c r="F919" s="104"/>
      <c r="G919" s="22"/>
      <c r="H919" s="29"/>
      <c r="I919" s="35"/>
      <c r="J919" s="51"/>
      <c r="K919" s="53"/>
      <c r="L919" s="49"/>
    </row>
    <row r="920" spans="1:12" x14ac:dyDescent="0.2">
      <c r="A920" s="108"/>
      <c r="B920" s="20"/>
      <c r="C920" s="28"/>
      <c r="D920" s="28"/>
      <c r="E920" s="22"/>
      <c r="F920" s="104"/>
      <c r="G920" s="22"/>
      <c r="H920" s="29"/>
      <c r="I920" s="35"/>
      <c r="J920" s="51"/>
      <c r="K920" s="53"/>
      <c r="L920" s="49"/>
    </row>
    <row r="921" spans="1:12" x14ac:dyDescent="0.2">
      <c r="A921" s="108"/>
      <c r="B921" s="20"/>
      <c r="C921" s="28"/>
      <c r="D921" s="28"/>
      <c r="E921" s="22"/>
      <c r="F921" s="104"/>
      <c r="G921" s="22"/>
      <c r="H921" s="29"/>
      <c r="I921" s="35"/>
      <c r="J921" s="51"/>
      <c r="K921" s="53"/>
      <c r="L921" s="49"/>
    </row>
    <row r="922" spans="1:12" x14ac:dyDescent="0.2">
      <c r="A922" s="108"/>
      <c r="B922" s="20"/>
      <c r="C922" s="28"/>
      <c r="D922" s="28"/>
      <c r="E922" s="22"/>
      <c r="F922" s="104"/>
      <c r="G922" s="22"/>
      <c r="H922" s="29"/>
      <c r="I922" s="35"/>
      <c r="J922" s="51"/>
      <c r="K922" s="53"/>
      <c r="L922" s="49"/>
    </row>
    <row r="923" spans="1:12" x14ac:dyDescent="0.2">
      <c r="A923" s="108"/>
      <c r="B923" s="20"/>
      <c r="C923" s="28"/>
      <c r="D923" s="28"/>
      <c r="E923" s="22"/>
      <c r="F923" s="104"/>
      <c r="G923" s="22"/>
      <c r="H923" s="29"/>
      <c r="I923" s="35"/>
      <c r="J923" s="51"/>
      <c r="K923" s="53"/>
      <c r="L923" s="49"/>
    </row>
    <row r="924" spans="1:12" x14ac:dyDescent="0.2">
      <c r="A924" s="108"/>
      <c r="B924" s="20"/>
      <c r="C924" s="28"/>
      <c r="D924" s="28"/>
      <c r="E924" s="22"/>
      <c r="F924" s="104"/>
      <c r="G924" s="22"/>
      <c r="H924" s="29"/>
      <c r="I924" s="35"/>
      <c r="J924" s="51"/>
      <c r="K924" s="53"/>
      <c r="L924" s="49"/>
    </row>
    <row r="925" spans="1:12" x14ac:dyDescent="0.2">
      <c r="A925" s="108"/>
      <c r="B925" s="20"/>
      <c r="C925" s="28"/>
      <c r="D925" s="28"/>
      <c r="E925" s="22"/>
      <c r="F925" s="104"/>
      <c r="G925" s="22"/>
      <c r="H925" s="29"/>
      <c r="I925" s="35"/>
      <c r="J925" s="51"/>
      <c r="K925" s="53"/>
      <c r="L925" s="49"/>
    </row>
    <row r="926" spans="1:12" x14ac:dyDescent="0.2">
      <c r="A926" s="108"/>
      <c r="B926" s="20"/>
      <c r="C926" s="28"/>
      <c r="D926" s="28"/>
      <c r="E926" s="22"/>
      <c r="F926" s="104"/>
      <c r="G926" s="22"/>
      <c r="H926" s="29"/>
      <c r="I926" s="35"/>
      <c r="J926" s="51"/>
      <c r="K926" s="53"/>
      <c r="L926" s="49"/>
    </row>
    <row r="927" spans="1:12" x14ac:dyDescent="0.2">
      <c r="A927" s="108"/>
      <c r="B927" s="20"/>
      <c r="C927" s="28"/>
      <c r="D927" s="28"/>
      <c r="E927" s="22"/>
      <c r="F927" s="104"/>
      <c r="G927" s="22"/>
      <c r="H927" s="29"/>
      <c r="I927" s="35"/>
      <c r="J927" s="51"/>
      <c r="K927" s="53"/>
      <c r="L927" s="49"/>
    </row>
    <row r="928" spans="1:12" x14ac:dyDescent="0.2">
      <c r="A928" s="108"/>
      <c r="B928" s="20"/>
      <c r="C928" s="28"/>
      <c r="D928" s="28"/>
      <c r="E928" s="22"/>
      <c r="F928" s="104"/>
      <c r="G928" s="22"/>
      <c r="H928" s="29"/>
      <c r="I928" s="35"/>
      <c r="J928" s="51"/>
      <c r="K928" s="53"/>
      <c r="L928" s="49"/>
    </row>
    <row r="929" spans="1:27" x14ac:dyDescent="0.2">
      <c r="A929" s="108"/>
      <c r="B929" s="20"/>
      <c r="C929" s="28"/>
      <c r="D929" s="28"/>
      <c r="E929" s="22"/>
      <c r="F929" s="104"/>
      <c r="G929" s="22"/>
      <c r="H929" s="107"/>
      <c r="I929" s="35"/>
      <c r="J929" s="51"/>
      <c r="K929" s="53"/>
      <c r="L929" s="53"/>
    </row>
    <row r="930" spans="1:27" x14ac:dyDescent="0.2">
      <c r="A930" s="108"/>
      <c r="B930" s="20"/>
      <c r="C930" s="28"/>
      <c r="D930" s="28"/>
      <c r="E930" s="22"/>
      <c r="F930" s="104"/>
      <c r="G930" s="22"/>
      <c r="H930" s="107"/>
      <c r="I930" s="35"/>
      <c r="J930" s="51"/>
      <c r="K930" s="53"/>
      <c r="L930" s="53"/>
    </row>
    <row r="931" spans="1:27" ht="13.15" customHeight="1" x14ac:dyDescent="0.2">
      <c r="A931" s="108"/>
      <c r="B931" s="20"/>
      <c r="C931" s="28"/>
      <c r="D931" s="28"/>
      <c r="E931" s="22"/>
      <c r="F931" s="104"/>
      <c r="G931" s="22"/>
      <c r="H931" s="29"/>
      <c r="I931" s="35"/>
      <c r="J931" s="51"/>
      <c r="K931" s="53"/>
      <c r="L931" s="49"/>
    </row>
    <row r="932" spans="1:27" x14ac:dyDescent="0.2">
      <c r="A932" s="108"/>
      <c r="B932" s="20"/>
      <c r="C932" s="28"/>
      <c r="D932" s="28"/>
      <c r="E932" s="22"/>
      <c r="F932" s="104"/>
      <c r="G932" s="22"/>
      <c r="H932" s="29"/>
      <c r="I932" s="35"/>
      <c r="J932" s="51"/>
      <c r="K932" s="53"/>
      <c r="L932" s="49"/>
    </row>
    <row r="933" spans="1:27" x14ac:dyDescent="0.2">
      <c r="A933" s="108"/>
      <c r="B933" s="20"/>
      <c r="C933" s="28"/>
      <c r="D933" s="28"/>
      <c r="E933" s="22"/>
      <c r="F933" s="104"/>
      <c r="G933" s="22"/>
      <c r="H933" s="29"/>
      <c r="I933" s="35"/>
      <c r="J933" s="51"/>
      <c r="K933" s="53"/>
      <c r="L933" s="49"/>
    </row>
    <row r="934" spans="1:27" x14ac:dyDescent="0.2">
      <c r="A934" s="108"/>
      <c r="B934" s="20"/>
      <c r="C934" s="28"/>
      <c r="D934" s="28"/>
      <c r="E934" s="22"/>
      <c r="F934" s="104"/>
      <c r="G934" s="22"/>
      <c r="H934" s="29"/>
      <c r="I934" s="35"/>
      <c r="J934" s="51"/>
      <c r="K934" s="53"/>
      <c r="L934" s="49"/>
    </row>
    <row r="935" spans="1:27" x14ac:dyDescent="0.2">
      <c r="A935" s="108"/>
      <c r="B935" s="20"/>
      <c r="C935" s="28"/>
      <c r="D935" s="28"/>
      <c r="E935" s="22"/>
      <c r="F935" s="104"/>
      <c r="G935" s="22"/>
      <c r="H935" s="29"/>
      <c r="I935" s="35"/>
      <c r="J935" s="51"/>
      <c r="K935" s="53"/>
      <c r="L935" s="49"/>
    </row>
    <row r="936" spans="1:27" x14ac:dyDescent="0.2">
      <c r="A936" s="108"/>
      <c r="B936" s="20"/>
      <c r="C936" s="28"/>
      <c r="D936" s="28"/>
      <c r="E936" s="22"/>
      <c r="F936" s="104"/>
      <c r="G936" s="22"/>
      <c r="H936" s="29"/>
      <c r="I936" s="35"/>
      <c r="J936" s="51"/>
      <c r="K936" s="53"/>
      <c r="L936" s="49"/>
    </row>
    <row r="937" spans="1:27" x14ac:dyDescent="0.2">
      <c r="A937" s="108"/>
      <c r="B937" s="20"/>
      <c r="C937" s="28"/>
      <c r="D937" s="28"/>
      <c r="E937" s="22"/>
      <c r="F937" s="104"/>
      <c r="G937" s="22"/>
      <c r="H937" s="29"/>
      <c r="I937" s="35"/>
      <c r="J937" s="51"/>
      <c r="K937" s="53"/>
      <c r="L937" s="49"/>
    </row>
    <row r="938" spans="1:27" x14ac:dyDescent="0.2">
      <c r="A938" s="108"/>
      <c r="B938" s="20"/>
      <c r="C938" s="28"/>
      <c r="D938" s="28"/>
      <c r="E938" s="22"/>
      <c r="F938" s="104"/>
      <c r="G938" s="22"/>
      <c r="H938" s="29"/>
      <c r="I938" s="35"/>
      <c r="J938" s="51"/>
      <c r="K938" s="53"/>
      <c r="L938" s="49"/>
    </row>
    <row r="939" spans="1:27" x14ac:dyDescent="0.2">
      <c r="A939" s="108"/>
      <c r="B939" s="20"/>
      <c r="C939" s="28"/>
      <c r="D939" s="28"/>
      <c r="E939" s="22"/>
      <c r="F939" s="104"/>
      <c r="G939" s="22"/>
      <c r="H939" s="29"/>
      <c r="I939" s="35"/>
      <c r="J939" s="51"/>
      <c r="K939" s="53"/>
      <c r="L939" s="49"/>
    </row>
    <row r="940" spans="1:27" s="87" customFormat="1" x14ac:dyDescent="0.2">
      <c r="A940" s="108"/>
      <c r="B940" s="20"/>
      <c r="C940" s="28"/>
      <c r="D940" s="28"/>
      <c r="E940" s="22"/>
      <c r="F940" s="104"/>
      <c r="G940" s="22"/>
      <c r="H940" s="29"/>
      <c r="I940" s="35"/>
      <c r="J940" s="51"/>
      <c r="K940" s="53"/>
      <c r="L940" s="49"/>
      <c r="M940" s="86"/>
      <c r="N940" s="86"/>
      <c r="O940" s="86"/>
      <c r="P940" s="86"/>
      <c r="Q940" s="86"/>
      <c r="R940" s="86"/>
      <c r="S940" s="86"/>
      <c r="T940" s="86"/>
      <c r="U940" s="86"/>
      <c r="V940" s="86"/>
      <c r="W940" s="86"/>
      <c r="X940" s="86"/>
      <c r="Y940" s="86"/>
      <c r="Z940" s="86"/>
      <c r="AA940" s="86"/>
    </row>
    <row r="941" spans="1:27" s="87" customFormat="1" x14ac:dyDescent="0.2">
      <c r="A941" s="108"/>
      <c r="B941" s="20"/>
      <c r="C941" s="28"/>
      <c r="D941" s="28"/>
      <c r="E941" s="22"/>
      <c r="F941" s="104"/>
      <c r="G941" s="22"/>
      <c r="H941" s="29"/>
      <c r="I941" s="35"/>
      <c r="J941" s="51"/>
      <c r="K941" s="53"/>
      <c r="L941" s="49"/>
      <c r="M941" s="86"/>
      <c r="N941" s="86"/>
      <c r="O941" s="86"/>
      <c r="P941" s="86"/>
      <c r="Q941" s="86"/>
      <c r="R941" s="86"/>
      <c r="S941" s="86"/>
      <c r="T941" s="86"/>
      <c r="U941" s="86"/>
      <c r="V941" s="86"/>
      <c r="W941" s="86"/>
      <c r="X941" s="86"/>
      <c r="Y941" s="86"/>
      <c r="Z941" s="86"/>
      <c r="AA941" s="86"/>
    </row>
    <row r="942" spans="1:27" s="87" customFormat="1" x14ac:dyDescent="0.2">
      <c r="A942" s="108"/>
      <c r="B942" s="20"/>
      <c r="C942" s="28"/>
      <c r="D942" s="28"/>
      <c r="E942" s="22"/>
      <c r="F942" s="104"/>
      <c r="G942" s="22"/>
      <c r="H942" s="29"/>
      <c r="I942" s="35"/>
      <c r="J942" s="51"/>
      <c r="K942" s="53"/>
      <c r="L942" s="49"/>
      <c r="M942" s="86"/>
      <c r="N942" s="86"/>
      <c r="O942" s="86"/>
      <c r="P942" s="86"/>
      <c r="Q942" s="86"/>
      <c r="R942" s="86"/>
      <c r="S942" s="86"/>
      <c r="T942" s="86"/>
      <c r="U942" s="86"/>
      <c r="V942" s="86"/>
      <c r="W942" s="86"/>
      <c r="X942" s="86"/>
      <c r="Y942" s="86"/>
      <c r="Z942" s="86"/>
      <c r="AA942" s="86"/>
    </row>
    <row r="943" spans="1:27" x14ac:dyDescent="0.2">
      <c r="A943" s="108"/>
      <c r="B943" s="20"/>
      <c r="C943" s="28"/>
      <c r="D943" s="28"/>
      <c r="E943" s="22"/>
      <c r="F943" s="104"/>
      <c r="G943" s="22"/>
      <c r="H943" s="29"/>
      <c r="I943" s="35"/>
      <c r="J943" s="51"/>
      <c r="K943" s="53"/>
      <c r="L943" s="49"/>
    </row>
    <row r="944" spans="1:27" ht="13.15" customHeight="1" x14ac:dyDescent="0.2">
      <c r="A944" s="108"/>
      <c r="B944" s="20"/>
      <c r="C944" s="28"/>
      <c r="D944" s="28"/>
      <c r="E944" s="22"/>
      <c r="F944" s="104"/>
      <c r="G944" s="22"/>
      <c r="H944" s="29"/>
      <c r="I944" s="35"/>
      <c r="J944" s="51"/>
      <c r="K944" s="53"/>
      <c r="L944" s="49"/>
    </row>
    <row r="945" spans="1:12" ht="13.15" customHeight="1" x14ac:dyDescent="0.2">
      <c r="A945" s="108"/>
      <c r="B945" s="20"/>
      <c r="C945" s="28"/>
      <c r="D945" s="28"/>
      <c r="E945" s="22"/>
      <c r="F945" s="104"/>
      <c r="G945" s="22"/>
      <c r="H945" s="29"/>
      <c r="I945" s="35"/>
      <c r="J945" s="51"/>
      <c r="K945" s="53"/>
      <c r="L945" s="49"/>
    </row>
    <row r="946" spans="1:12" ht="13.15" customHeight="1" x14ac:dyDescent="0.2">
      <c r="A946" s="108"/>
      <c r="B946" s="20"/>
      <c r="C946" s="28"/>
      <c r="D946" s="28"/>
      <c r="E946" s="22"/>
      <c r="F946" s="104"/>
      <c r="G946" s="22"/>
      <c r="H946" s="29"/>
      <c r="I946" s="35"/>
      <c r="J946" s="51"/>
      <c r="K946" s="53"/>
      <c r="L946" s="49"/>
    </row>
    <row r="947" spans="1:12" x14ac:dyDescent="0.2">
      <c r="A947" s="108"/>
      <c r="B947" s="20"/>
      <c r="C947" s="28"/>
      <c r="D947" s="28"/>
      <c r="E947" s="22"/>
      <c r="F947" s="104"/>
      <c r="G947" s="22"/>
      <c r="H947" s="29"/>
      <c r="I947" s="35"/>
      <c r="J947" s="51"/>
      <c r="K947" s="53"/>
      <c r="L947" s="49"/>
    </row>
    <row r="948" spans="1:12" x14ac:dyDescent="0.2">
      <c r="A948" s="108"/>
      <c r="B948" s="20"/>
      <c r="C948" s="28"/>
      <c r="D948" s="28"/>
      <c r="E948" s="22"/>
      <c r="F948" s="104"/>
      <c r="G948" s="22"/>
      <c r="H948" s="29"/>
      <c r="I948" s="35"/>
      <c r="J948" s="51"/>
      <c r="K948" s="53"/>
      <c r="L948" s="49"/>
    </row>
    <row r="949" spans="1:12" x14ac:dyDescent="0.2">
      <c r="A949" s="108"/>
      <c r="B949" s="20"/>
      <c r="C949" s="28"/>
      <c r="D949" s="28"/>
      <c r="E949" s="22"/>
      <c r="F949" s="104"/>
      <c r="G949" s="22"/>
      <c r="H949" s="29"/>
      <c r="I949" s="35"/>
      <c r="J949" s="51"/>
      <c r="K949" s="53"/>
      <c r="L949" s="49"/>
    </row>
    <row r="950" spans="1:12" x14ac:dyDescent="0.2">
      <c r="A950" s="108"/>
      <c r="B950" s="20"/>
      <c r="C950" s="28"/>
      <c r="D950" s="28"/>
      <c r="E950" s="22"/>
      <c r="F950" s="104"/>
      <c r="G950" s="22"/>
      <c r="H950" s="29"/>
      <c r="I950" s="35"/>
      <c r="J950" s="51"/>
      <c r="K950" s="53"/>
      <c r="L950" s="49"/>
    </row>
    <row r="951" spans="1:12" x14ac:dyDescent="0.2">
      <c r="A951" s="108"/>
      <c r="B951" s="20"/>
      <c r="C951" s="28"/>
      <c r="D951" s="28"/>
      <c r="E951" s="22"/>
      <c r="F951" s="104"/>
      <c r="G951" s="22"/>
      <c r="H951" s="29"/>
      <c r="I951" s="35"/>
      <c r="J951" s="51"/>
      <c r="K951" s="53"/>
      <c r="L951" s="49"/>
    </row>
    <row r="952" spans="1:12" ht="13.15" customHeight="1" x14ac:dyDescent="0.2">
      <c r="A952" s="108"/>
      <c r="B952" s="20"/>
      <c r="C952" s="28"/>
      <c r="D952" s="28"/>
      <c r="E952" s="22"/>
      <c r="F952" s="104"/>
      <c r="G952" s="22"/>
      <c r="H952" s="29"/>
      <c r="I952" s="35"/>
      <c r="J952" s="51"/>
      <c r="K952" s="53"/>
      <c r="L952" s="49"/>
    </row>
    <row r="953" spans="1:12" x14ac:dyDescent="0.2">
      <c r="A953" s="108"/>
      <c r="B953" s="20"/>
      <c r="C953" s="28"/>
      <c r="D953" s="28"/>
      <c r="E953" s="22"/>
      <c r="F953" s="104"/>
      <c r="G953" s="22"/>
      <c r="H953" s="29"/>
      <c r="I953" s="35"/>
      <c r="J953" s="51"/>
      <c r="K953" s="53"/>
      <c r="L953" s="49"/>
    </row>
    <row r="954" spans="1:12" x14ac:dyDescent="0.2">
      <c r="A954" s="108"/>
      <c r="B954" s="20"/>
      <c r="C954" s="28"/>
      <c r="D954" s="28"/>
      <c r="E954" s="22"/>
      <c r="F954" s="104"/>
      <c r="G954" s="22"/>
      <c r="H954" s="29"/>
      <c r="I954" s="35"/>
      <c r="J954" s="51"/>
      <c r="K954" s="53"/>
      <c r="L954" s="49"/>
    </row>
    <row r="955" spans="1:12" x14ac:dyDescent="0.2">
      <c r="A955" s="108"/>
      <c r="B955" s="20"/>
      <c r="C955" s="28"/>
      <c r="D955" s="28"/>
      <c r="E955" s="22"/>
      <c r="F955" s="104"/>
      <c r="G955" s="22"/>
      <c r="H955" s="29"/>
      <c r="I955" s="35"/>
      <c r="J955" s="51"/>
      <c r="K955" s="53"/>
      <c r="L955" s="49"/>
    </row>
    <row r="956" spans="1:12" x14ac:dyDescent="0.2">
      <c r="A956" s="108"/>
      <c r="B956" s="20"/>
      <c r="C956" s="28"/>
      <c r="D956" s="28"/>
      <c r="E956" s="22"/>
      <c r="F956" s="104"/>
      <c r="G956" s="22"/>
      <c r="H956" s="29"/>
      <c r="I956" s="35"/>
      <c r="J956" s="51"/>
      <c r="K956" s="53"/>
      <c r="L956" s="49"/>
    </row>
    <row r="957" spans="1:12" ht="13.15" customHeight="1" x14ac:dyDescent="0.2">
      <c r="A957" s="108"/>
      <c r="B957" s="20"/>
      <c r="C957" s="28"/>
      <c r="D957" s="28"/>
      <c r="E957" s="22"/>
      <c r="F957" s="104"/>
      <c r="G957" s="22"/>
      <c r="H957" s="29"/>
      <c r="I957" s="35"/>
      <c r="J957" s="51"/>
      <c r="K957" s="53"/>
      <c r="L957" s="49"/>
    </row>
    <row r="958" spans="1:12" x14ac:dyDescent="0.2">
      <c r="A958" s="108"/>
      <c r="B958" s="20"/>
      <c r="C958" s="28"/>
      <c r="D958" s="28"/>
      <c r="E958" s="22"/>
      <c r="F958" s="104"/>
      <c r="G958" s="22"/>
      <c r="H958" s="29"/>
      <c r="I958" s="35"/>
      <c r="J958" s="51"/>
      <c r="K958" s="53"/>
      <c r="L958" s="49"/>
    </row>
    <row r="959" spans="1:12" ht="13.15" customHeight="1" x14ac:dyDescent="0.2">
      <c r="A959" s="108"/>
      <c r="B959" s="20"/>
      <c r="C959" s="28"/>
      <c r="D959" s="28"/>
      <c r="E959" s="22"/>
      <c r="F959" s="104"/>
      <c r="G959" s="22"/>
      <c r="H959" s="29"/>
      <c r="I959" s="35"/>
      <c r="J959" s="51"/>
      <c r="K959" s="53"/>
      <c r="L959" s="49"/>
    </row>
    <row r="960" spans="1:12" x14ac:dyDescent="0.2">
      <c r="A960" s="108"/>
      <c r="B960" s="20"/>
      <c r="C960" s="28"/>
      <c r="D960" s="28"/>
      <c r="E960" s="22"/>
      <c r="F960" s="104"/>
      <c r="G960" s="22"/>
      <c r="H960" s="29"/>
      <c r="I960" s="35"/>
      <c r="J960" s="51"/>
      <c r="K960" s="53"/>
      <c r="L960" s="49"/>
    </row>
    <row r="961" spans="1:12" ht="13.15" customHeight="1" x14ac:dyDescent="0.2">
      <c r="A961" s="108"/>
      <c r="B961" s="20"/>
      <c r="C961" s="28"/>
      <c r="D961" s="28"/>
      <c r="E961" s="22"/>
      <c r="F961" s="104"/>
      <c r="G961" s="22"/>
      <c r="H961" s="29"/>
      <c r="I961" s="35"/>
      <c r="J961" s="51"/>
      <c r="K961" s="53"/>
      <c r="L961" s="49"/>
    </row>
    <row r="962" spans="1:12" ht="13.15" customHeight="1" x14ac:dyDescent="0.2">
      <c r="A962" s="108"/>
      <c r="B962" s="20"/>
      <c r="C962" s="28"/>
      <c r="D962" s="28"/>
      <c r="E962" s="22"/>
      <c r="F962" s="104"/>
      <c r="G962" s="22"/>
      <c r="H962" s="29"/>
      <c r="I962" s="35"/>
      <c r="J962" s="51"/>
      <c r="K962" s="53"/>
      <c r="L962" s="49"/>
    </row>
    <row r="963" spans="1:12" x14ac:dyDescent="0.2">
      <c r="A963" s="108"/>
      <c r="B963" s="20"/>
      <c r="C963" s="28"/>
      <c r="D963" s="28"/>
      <c r="E963" s="22"/>
      <c r="F963" s="104"/>
      <c r="G963" s="22"/>
      <c r="H963" s="29"/>
      <c r="I963" s="35"/>
      <c r="J963" s="51"/>
      <c r="K963" s="53"/>
      <c r="L963" s="49"/>
    </row>
    <row r="964" spans="1:12" x14ac:dyDescent="0.2">
      <c r="A964" s="108"/>
      <c r="B964" s="20"/>
      <c r="C964" s="28"/>
      <c r="D964" s="28"/>
      <c r="E964" s="22"/>
      <c r="F964" s="104"/>
      <c r="G964" s="22"/>
      <c r="H964" s="29"/>
      <c r="I964" s="35"/>
      <c r="J964" s="51"/>
      <c r="K964" s="53"/>
      <c r="L964" s="49"/>
    </row>
    <row r="965" spans="1:12" x14ac:dyDescent="0.2">
      <c r="A965" s="108"/>
      <c r="B965" s="20"/>
      <c r="C965" s="28"/>
      <c r="D965" s="28"/>
      <c r="E965" s="22"/>
      <c r="F965" s="104"/>
      <c r="G965" s="22"/>
      <c r="H965" s="29"/>
      <c r="I965" s="35"/>
      <c r="J965" s="51"/>
      <c r="K965" s="53"/>
      <c r="L965" s="49"/>
    </row>
    <row r="966" spans="1:12" x14ac:dyDescent="0.2">
      <c r="A966" s="108"/>
      <c r="B966" s="20"/>
      <c r="C966" s="28"/>
      <c r="D966" s="28"/>
      <c r="E966" s="22"/>
      <c r="F966" s="104"/>
      <c r="G966" s="22"/>
      <c r="H966" s="29"/>
      <c r="I966" s="35"/>
      <c r="J966" s="51"/>
      <c r="K966" s="53"/>
      <c r="L966" s="49"/>
    </row>
    <row r="967" spans="1:12" x14ac:dyDescent="0.2">
      <c r="A967" s="108"/>
      <c r="B967" s="20"/>
      <c r="C967" s="28"/>
      <c r="D967" s="28"/>
      <c r="E967" s="22"/>
      <c r="F967" s="104"/>
      <c r="G967" s="22"/>
      <c r="H967" s="29"/>
      <c r="I967" s="35"/>
      <c r="J967" s="51"/>
      <c r="K967" s="53"/>
      <c r="L967" s="49"/>
    </row>
    <row r="968" spans="1:12" x14ac:dyDescent="0.2">
      <c r="A968" s="108"/>
      <c r="B968" s="20"/>
      <c r="C968" s="28"/>
      <c r="D968" s="28"/>
      <c r="E968" s="22"/>
      <c r="F968" s="104"/>
      <c r="G968" s="22"/>
      <c r="H968" s="29"/>
      <c r="I968" s="35"/>
      <c r="J968" s="51"/>
      <c r="K968" s="53"/>
      <c r="L968" s="49"/>
    </row>
    <row r="969" spans="1:12" x14ac:dyDescent="0.2">
      <c r="A969" s="108"/>
      <c r="B969" s="20"/>
      <c r="C969" s="28"/>
      <c r="D969" s="28"/>
      <c r="E969" s="22"/>
      <c r="F969" s="104"/>
      <c r="G969" s="22"/>
      <c r="H969" s="29"/>
      <c r="I969" s="35"/>
      <c r="J969" s="51"/>
      <c r="K969" s="53"/>
      <c r="L969" s="49"/>
    </row>
    <row r="970" spans="1:12" x14ac:dyDescent="0.2">
      <c r="A970" s="108"/>
      <c r="B970" s="20"/>
      <c r="C970" s="28"/>
      <c r="D970" s="28"/>
      <c r="E970" s="22"/>
      <c r="F970" s="104"/>
      <c r="G970" s="22"/>
      <c r="H970" s="29"/>
      <c r="I970" s="35"/>
      <c r="J970" s="51"/>
      <c r="K970" s="53"/>
      <c r="L970" s="49"/>
    </row>
    <row r="971" spans="1:12" x14ac:dyDescent="0.2">
      <c r="A971" s="108"/>
      <c r="B971" s="20"/>
      <c r="C971" s="28"/>
      <c r="D971" s="28"/>
      <c r="E971" s="22"/>
      <c r="F971" s="104"/>
      <c r="G971" s="22"/>
      <c r="H971" s="29"/>
      <c r="I971" s="35"/>
      <c r="J971" s="51"/>
      <c r="K971" s="53"/>
      <c r="L971" s="49"/>
    </row>
    <row r="972" spans="1:12" ht="13.15" customHeight="1" x14ac:dyDescent="0.2">
      <c r="A972" s="108"/>
      <c r="B972" s="20"/>
      <c r="C972" s="28"/>
      <c r="D972" s="28"/>
      <c r="E972" s="22"/>
      <c r="F972" s="104"/>
      <c r="G972" s="22"/>
      <c r="H972" s="29"/>
      <c r="I972" s="35"/>
      <c r="J972" s="51"/>
      <c r="K972" s="53"/>
      <c r="L972" s="49"/>
    </row>
    <row r="973" spans="1:12" ht="13.15" customHeight="1" x14ac:dyDescent="0.2">
      <c r="A973" s="108"/>
      <c r="B973" s="20"/>
      <c r="C973" s="28"/>
      <c r="D973" s="28"/>
      <c r="E973" s="22"/>
      <c r="F973" s="104"/>
      <c r="G973" s="22"/>
      <c r="H973" s="29"/>
      <c r="I973" s="35"/>
      <c r="J973" s="51"/>
      <c r="K973" s="53"/>
      <c r="L973" s="49"/>
    </row>
    <row r="974" spans="1:12" x14ac:dyDescent="0.2">
      <c r="A974" s="108"/>
      <c r="B974" s="20"/>
      <c r="C974" s="28"/>
      <c r="D974" s="28"/>
      <c r="E974" s="22"/>
      <c r="F974" s="104"/>
      <c r="G974" s="22"/>
      <c r="H974" s="29"/>
      <c r="I974" s="35"/>
      <c r="J974" s="51"/>
      <c r="K974" s="53"/>
      <c r="L974" s="49"/>
    </row>
    <row r="975" spans="1:12" x14ac:dyDescent="0.2">
      <c r="A975" s="108"/>
      <c r="B975" s="20"/>
      <c r="C975" s="28"/>
      <c r="D975" s="28"/>
      <c r="E975" s="22"/>
      <c r="F975" s="104"/>
      <c r="G975" s="22"/>
      <c r="H975" s="29"/>
      <c r="I975" s="35"/>
      <c r="J975" s="51"/>
      <c r="K975" s="53"/>
      <c r="L975" s="49"/>
    </row>
    <row r="976" spans="1:12" x14ac:dyDescent="0.2">
      <c r="A976" s="108"/>
      <c r="B976" s="20"/>
      <c r="C976" s="28"/>
      <c r="D976" s="28"/>
      <c r="E976" s="22"/>
      <c r="F976" s="104"/>
      <c r="G976" s="22"/>
      <c r="H976" s="29"/>
      <c r="I976" s="35"/>
      <c r="J976" s="51"/>
      <c r="K976" s="53"/>
      <c r="L976" s="49"/>
    </row>
    <row r="977" spans="1:12" x14ac:dyDescent="0.2">
      <c r="A977" s="108"/>
      <c r="B977" s="20"/>
      <c r="C977" s="28"/>
      <c r="D977" s="28"/>
      <c r="E977" s="22"/>
      <c r="F977" s="104"/>
      <c r="G977" s="22"/>
      <c r="H977" s="29"/>
      <c r="I977" s="35"/>
      <c r="J977" s="51"/>
      <c r="K977" s="53"/>
      <c r="L977" s="49"/>
    </row>
    <row r="978" spans="1:12" x14ac:dyDescent="0.2">
      <c r="A978" s="108"/>
      <c r="B978" s="20"/>
      <c r="C978" s="28"/>
      <c r="D978" s="28"/>
      <c r="E978" s="22"/>
      <c r="F978" s="104"/>
      <c r="G978" s="22"/>
      <c r="H978" s="29"/>
      <c r="I978" s="35"/>
      <c r="J978" s="51"/>
      <c r="K978" s="53"/>
      <c r="L978" s="49"/>
    </row>
    <row r="979" spans="1:12" x14ac:dyDescent="0.2">
      <c r="A979" s="108"/>
      <c r="B979" s="20"/>
      <c r="C979" s="28"/>
      <c r="D979" s="28"/>
      <c r="E979" s="22"/>
      <c r="F979" s="104"/>
      <c r="G979" s="22"/>
      <c r="H979" s="29"/>
      <c r="I979" s="35"/>
      <c r="J979" s="51"/>
      <c r="K979" s="53"/>
      <c r="L979" s="49"/>
    </row>
    <row r="980" spans="1:12" x14ac:dyDescent="0.2">
      <c r="A980" s="108"/>
      <c r="B980" s="20"/>
      <c r="C980" s="28"/>
      <c r="D980" s="28"/>
      <c r="E980" s="22"/>
      <c r="F980" s="104"/>
      <c r="G980" s="22"/>
      <c r="H980" s="29"/>
      <c r="I980" s="35"/>
      <c r="J980" s="51"/>
      <c r="K980" s="53"/>
      <c r="L980" s="49"/>
    </row>
    <row r="981" spans="1:12" x14ac:dyDescent="0.2">
      <c r="A981" s="108"/>
      <c r="B981" s="20"/>
      <c r="C981" s="28"/>
      <c r="D981" s="28"/>
      <c r="E981" s="22"/>
      <c r="F981" s="104"/>
      <c r="G981" s="22"/>
      <c r="H981" s="29"/>
      <c r="I981" s="35"/>
      <c r="J981" s="51"/>
      <c r="K981" s="53"/>
      <c r="L981" s="49"/>
    </row>
    <row r="982" spans="1:12" ht="13.15" customHeight="1" x14ac:dyDescent="0.2">
      <c r="A982" s="108"/>
      <c r="B982" s="20"/>
      <c r="C982" s="28"/>
      <c r="D982" s="28"/>
      <c r="E982" s="22"/>
      <c r="F982" s="104"/>
      <c r="G982" s="22"/>
      <c r="H982" s="29"/>
      <c r="I982" s="35"/>
      <c r="J982" s="51"/>
      <c r="K982" s="53"/>
      <c r="L982" s="49"/>
    </row>
    <row r="983" spans="1:12" ht="13.15" customHeight="1" x14ac:dyDescent="0.2">
      <c r="A983" s="108"/>
      <c r="B983" s="20"/>
      <c r="C983" s="28"/>
      <c r="D983" s="28"/>
      <c r="E983" s="22"/>
      <c r="F983" s="104"/>
      <c r="G983" s="22"/>
      <c r="H983" s="29"/>
      <c r="I983" s="35"/>
      <c r="J983" s="51"/>
      <c r="K983" s="53"/>
      <c r="L983" s="49"/>
    </row>
    <row r="984" spans="1:12" x14ac:dyDescent="0.2">
      <c r="A984" s="108"/>
      <c r="B984" s="20"/>
      <c r="C984" s="28"/>
      <c r="D984" s="28"/>
      <c r="E984" s="22"/>
      <c r="F984" s="104"/>
      <c r="G984" s="22"/>
      <c r="H984" s="29"/>
      <c r="I984" s="35"/>
      <c r="J984" s="51"/>
      <c r="K984" s="53"/>
      <c r="L984" s="49"/>
    </row>
    <row r="985" spans="1:12" x14ac:dyDescent="0.2">
      <c r="A985" s="108"/>
      <c r="B985" s="20"/>
      <c r="C985" s="28"/>
      <c r="D985" s="28"/>
      <c r="E985" s="22"/>
      <c r="F985" s="104"/>
      <c r="G985" s="22"/>
      <c r="H985" s="29"/>
      <c r="I985" s="35"/>
      <c r="J985" s="51"/>
      <c r="K985" s="53"/>
      <c r="L985" s="49"/>
    </row>
    <row r="986" spans="1:12" x14ac:dyDescent="0.2">
      <c r="A986" s="108"/>
      <c r="B986" s="20"/>
      <c r="C986" s="28"/>
      <c r="D986" s="28"/>
      <c r="E986" s="22"/>
      <c r="F986" s="104"/>
      <c r="G986" s="22"/>
      <c r="H986" s="29"/>
      <c r="I986" s="35"/>
      <c r="J986" s="51"/>
      <c r="K986" s="53"/>
      <c r="L986" s="49"/>
    </row>
    <row r="987" spans="1:12" x14ac:dyDescent="0.2">
      <c r="A987" s="108"/>
      <c r="B987" s="20"/>
      <c r="C987" s="28"/>
      <c r="D987" s="28"/>
      <c r="E987" s="22"/>
      <c r="F987" s="104"/>
      <c r="G987" s="22"/>
      <c r="H987" s="29"/>
      <c r="I987" s="35"/>
      <c r="J987" s="51"/>
      <c r="K987" s="53"/>
      <c r="L987" s="49"/>
    </row>
    <row r="988" spans="1:12" x14ac:dyDescent="0.2">
      <c r="A988" s="108"/>
      <c r="B988" s="20"/>
      <c r="C988" s="28"/>
      <c r="D988" s="28"/>
      <c r="E988" s="22"/>
      <c r="F988" s="104"/>
      <c r="G988" s="22"/>
      <c r="H988" s="29"/>
      <c r="I988" s="35"/>
      <c r="J988" s="51"/>
      <c r="K988" s="53"/>
      <c r="L988" s="49"/>
    </row>
    <row r="989" spans="1:12" x14ac:dyDescent="0.2">
      <c r="A989" s="108"/>
      <c r="B989" s="20"/>
      <c r="C989" s="28"/>
      <c r="D989" s="28"/>
      <c r="E989" s="22"/>
      <c r="F989" s="104"/>
      <c r="G989" s="22"/>
      <c r="H989" s="29"/>
      <c r="I989" s="35"/>
      <c r="J989" s="51"/>
      <c r="K989" s="53"/>
      <c r="L989" s="49"/>
    </row>
    <row r="990" spans="1:12" x14ac:dyDescent="0.2">
      <c r="A990" s="108"/>
      <c r="B990" s="20"/>
      <c r="C990" s="28"/>
      <c r="D990" s="28"/>
      <c r="E990" s="22"/>
      <c r="F990" s="104"/>
      <c r="G990" s="22"/>
      <c r="H990" s="29"/>
      <c r="I990" s="35"/>
      <c r="J990" s="51"/>
      <c r="K990" s="53"/>
      <c r="L990" s="49"/>
    </row>
    <row r="991" spans="1:12" x14ac:dyDescent="0.2">
      <c r="A991" s="108"/>
      <c r="B991" s="20"/>
      <c r="C991" s="28"/>
      <c r="D991" s="28"/>
      <c r="E991" s="22"/>
      <c r="F991" s="104"/>
      <c r="G991" s="22"/>
      <c r="H991" s="29"/>
      <c r="I991" s="35"/>
      <c r="J991" s="51"/>
      <c r="K991" s="53"/>
      <c r="L991" s="49"/>
    </row>
    <row r="992" spans="1:12" x14ac:dyDescent="0.2">
      <c r="A992" s="108"/>
      <c r="B992" s="20"/>
      <c r="C992" s="28"/>
      <c r="D992" s="28"/>
      <c r="E992" s="22"/>
      <c r="F992" s="104"/>
      <c r="G992" s="22"/>
      <c r="H992" s="29"/>
      <c r="I992" s="35"/>
      <c r="J992" s="51"/>
      <c r="K992" s="53"/>
      <c r="L992" s="49"/>
    </row>
    <row r="993" spans="1:12" x14ac:dyDescent="0.2">
      <c r="A993" s="108"/>
      <c r="B993" s="20"/>
      <c r="C993" s="28"/>
      <c r="D993" s="28"/>
      <c r="E993" s="22"/>
      <c r="F993" s="104"/>
      <c r="G993" s="22"/>
      <c r="H993" s="29"/>
      <c r="I993" s="35"/>
      <c r="J993" s="51"/>
      <c r="K993" s="53"/>
      <c r="L993" s="49"/>
    </row>
    <row r="994" spans="1:12" x14ac:dyDescent="0.2">
      <c r="A994" s="108"/>
      <c r="B994" s="20"/>
      <c r="C994" s="28"/>
      <c r="D994" s="28"/>
      <c r="E994" s="22"/>
      <c r="F994" s="104"/>
      <c r="G994" s="22"/>
      <c r="H994" s="29"/>
      <c r="I994" s="35"/>
      <c r="J994" s="51"/>
      <c r="K994" s="53"/>
      <c r="L994" s="49"/>
    </row>
    <row r="995" spans="1:12" x14ac:dyDescent="0.2">
      <c r="A995" s="108"/>
      <c r="B995" s="20"/>
      <c r="C995" s="28"/>
      <c r="D995" s="28"/>
      <c r="E995" s="22"/>
      <c r="F995" s="104"/>
      <c r="G995" s="22"/>
      <c r="H995" s="29"/>
      <c r="I995" s="35"/>
      <c r="J995" s="51"/>
      <c r="K995" s="53"/>
      <c r="L995" s="49"/>
    </row>
    <row r="996" spans="1:12" x14ac:dyDescent="0.2">
      <c r="A996" s="108"/>
      <c r="B996" s="20"/>
      <c r="C996" s="28"/>
      <c r="D996" s="28"/>
      <c r="E996" s="22"/>
      <c r="F996" s="104"/>
      <c r="G996" s="22"/>
      <c r="H996" s="29"/>
      <c r="I996" s="35"/>
      <c r="J996" s="51"/>
      <c r="K996" s="53"/>
      <c r="L996" s="49"/>
    </row>
    <row r="997" spans="1:12" x14ac:dyDescent="0.2">
      <c r="A997" s="108"/>
      <c r="B997" s="20"/>
      <c r="C997" s="28"/>
      <c r="D997" s="28"/>
      <c r="E997" s="22"/>
      <c r="F997" s="104"/>
      <c r="G997" s="22"/>
      <c r="H997" s="29"/>
      <c r="I997" s="35"/>
      <c r="J997" s="51"/>
      <c r="K997" s="53"/>
      <c r="L997" s="49"/>
    </row>
    <row r="998" spans="1:12" x14ac:dyDescent="0.2">
      <c r="A998" s="108"/>
      <c r="B998" s="20"/>
      <c r="C998" s="28"/>
      <c r="D998" s="28"/>
      <c r="E998" s="22"/>
      <c r="F998" s="104"/>
      <c r="G998" s="22"/>
      <c r="H998" s="29"/>
      <c r="I998" s="35"/>
      <c r="J998" s="51"/>
      <c r="K998" s="53"/>
      <c r="L998" s="49"/>
    </row>
    <row r="999" spans="1:12" x14ac:dyDescent="0.2">
      <c r="A999" s="108"/>
      <c r="B999" s="20"/>
      <c r="C999" s="28"/>
      <c r="D999" s="28"/>
      <c r="E999" s="22"/>
      <c r="F999" s="104"/>
      <c r="G999" s="22"/>
      <c r="H999" s="29"/>
      <c r="I999" s="35"/>
      <c r="J999" s="51"/>
      <c r="K999" s="53"/>
      <c r="L999" s="49"/>
    </row>
    <row r="1000" spans="1:12" x14ac:dyDescent="0.2">
      <c r="A1000" s="108"/>
      <c r="B1000" s="20"/>
      <c r="C1000" s="28"/>
      <c r="D1000" s="28"/>
      <c r="E1000" s="22"/>
      <c r="F1000" s="104"/>
      <c r="G1000" s="22"/>
      <c r="H1000" s="29"/>
      <c r="I1000" s="35"/>
      <c r="J1000" s="51"/>
      <c r="K1000" s="53"/>
      <c r="L1000" s="49"/>
    </row>
    <row r="1001" spans="1:12" x14ac:dyDescent="0.2">
      <c r="A1001" s="108"/>
      <c r="B1001" s="20"/>
      <c r="C1001" s="28"/>
      <c r="D1001" s="28"/>
      <c r="E1001" s="22"/>
      <c r="F1001" s="104"/>
      <c r="G1001" s="22"/>
      <c r="H1001" s="29"/>
      <c r="I1001" s="35"/>
      <c r="J1001" s="51"/>
      <c r="K1001" s="53"/>
      <c r="L1001" s="49"/>
    </row>
    <row r="1002" spans="1:12" x14ac:dyDescent="0.2">
      <c r="A1002" s="108"/>
      <c r="B1002" s="20"/>
      <c r="C1002" s="28"/>
      <c r="D1002" s="28"/>
      <c r="E1002" s="22"/>
      <c r="F1002" s="104"/>
      <c r="G1002" s="22"/>
      <c r="H1002" s="29"/>
      <c r="I1002" s="35"/>
      <c r="J1002" s="51"/>
      <c r="K1002" s="53"/>
      <c r="L1002" s="49"/>
    </row>
    <row r="1003" spans="1:12" x14ac:dyDescent="0.2">
      <c r="A1003" s="108"/>
      <c r="B1003" s="20"/>
      <c r="C1003" s="28"/>
      <c r="D1003" s="28"/>
      <c r="E1003" s="22"/>
      <c r="F1003" s="104"/>
      <c r="G1003" s="22"/>
      <c r="H1003" s="29"/>
      <c r="I1003" s="35"/>
      <c r="J1003" s="51"/>
      <c r="K1003" s="53"/>
      <c r="L1003" s="49"/>
    </row>
    <row r="1004" spans="1:12" x14ac:dyDescent="0.2">
      <c r="A1004" s="108"/>
      <c r="B1004" s="20"/>
      <c r="C1004" s="28"/>
      <c r="D1004" s="28"/>
      <c r="E1004" s="22"/>
      <c r="F1004" s="104"/>
      <c r="G1004" s="22"/>
      <c r="H1004" s="29"/>
      <c r="I1004" s="35"/>
      <c r="J1004" s="51"/>
      <c r="K1004" s="53"/>
      <c r="L1004" s="49"/>
    </row>
    <row r="1005" spans="1:12" x14ac:dyDescent="0.2">
      <c r="A1005" s="108"/>
      <c r="B1005" s="20"/>
      <c r="C1005" s="28"/>
      <c r="D1005" s="28"/>
      <c r="E1005" s="22"/>
      <c r="F1005" s="104"/>
      <c r="G1005" s="22"/>
      <c r="H1005" s="29"/>
      <c r="I1005" s="35"/>
      <c r="J1005" s="51"/>
      <c r="K1005" s="53"/>
      <c r="L1005" s="49"/>
    </row>
    <row r="1006" spans="1:12" ht="13.15" customHeight="1" x14ac:dyDescent="0.2">
      <c r="A1006" s="108"/>
      <c r="B1006" s="20"/>
      <c r="C1006" s="28"/>
      <c r="D1006" s="28"/>
      <c r="E1006" s="22"/>
      <c r="F1006" s="104"/>
      <c r="G1006" s="22"/>
      <c r="H1006" s="29"/>
      <c r="I1006" s="35"/>
      <c r="J1006" s="51"/>
      <c r="K1006" s="53"/>
      <c r="L1006" s="49"/>
    </row>
    <row r="1007" spans="1:12" x14ac:dyDescent="0.2">
      <c r="A1007" s="108"/>
      <c r="B1007" s="20"/>
      <c r="C1007" s="28"/>
      <c r="D1007" s="28"/>
      <c r="E1007" s="22"/>
      <c r="F1007" s="104"/>
      <c r="G1007" s="22"/>
      <c r="H1007" s="29"/>
      <c r="I1007" s="35"/>
      <c r="J1007" s="51"/>
      <c r="K1007" s="53"/>
      <c r="L1007" s="49"/>
    </row>
    <row r="1008" spans="1:12" x14ac:dyDescent="0.2">
      <c r="A1008" s="108"/>
      <c r="B1008" s="20"/>
      <c r="C1008" s="28"/>
      <c r="D1008" s="28"/>
      <c r="E1008" s="22"/>
      <c r="F1008" s="104"/>
      <c r="G1008" s="22"/>
      <c r="H1008" s="29"/>
      <c r="I1008" s="35"/>
      <c r="J1008" s="51"/>
      <c r="K1008" s="53"/>
      <c r="L1008" s="49"/>
    </row>
    <row r="1009" spans="1:12" x14ac:dyDescent="0.2">
      <c r="A1009" s="108"/>
      <c r="B1009" s="20"/>
      <c r="C1009" s="28"/>
      <c r="D1009" s="28"/>
      <c r="E1009" s="22"/>
      <c r="F1009" s="104"/>
      <c r="G1009" s="22"/>
      <c r="H1009" s="29"/>
      <c r="I1009" s="35"/>
      <c r="J1009" s="51"/>
      <c r="K1009" s="53"/>
      <c r="L1009" s="49"/>
    </row>
    <row r="1010" spans="1:12" x14ac:dyDescent="0.2">
      <c r="A1010" s="108"/>
      <c r="B1010" s="20"/>
      <c r="C1010" s="28"/>
      <c r="D1010" s="28"/>
      <c r="E1010" s="22"/>
      <c r="F1010" s="104"/>
      <c r="G1010" s="22"/>
      <c r="H1010" s="29"/>
      <c r="I1010" s="35"/>
      <c r="J1010" s="51"/>
      <c r="K1010" s="53"/>
      <c r="L1010" s="49"/>
    </row>
    <row r="1011" spans="1:12" x14ac:dyDescent="0.2">
      <c r="A1011" s="108"/>
      <c r="B1011" s="20"/>
      <c r="C1011" s="28"/>
      <c r="D1011" s="28"/>
      <c r="E1011" s="22"/>
      <c r="F1011" s="104"/>
      <c r="G1011" s="22"/>
      <c r="H1011" s="29"/>
      <c r="I1011" s="35"/>
      <c r="J1011" s="51"/>
      <c r="K1011" s="53"/>
      <c r="L1011" s="49"/>
    </row>
    <row r="1012" spans="1:12" x14ac:dyDescent="0.2">
      <c r="A1012" s="108"/>
      <c r="B1012" s="20"/>
      <c r="C1012" s="28"/>
      <c r="D1012" s="28"/>
      <c r="E1012" s="22"/>
      <c r="F1012" s="104"/>
      <c r="G1012" s="22"/>
      <c r="H1012" s="29"/>
      <c r="I1012" s="35"/>
      <c r="J1012" s="51"/>
      <c r="K1012" s="53"/>
      <c r="L1012" s="49"/>
    </row>
    <row r="1013" spans="1:12" x14ac:dyDescent="0.2">
      <c r="A1013" s="108"/>
      <c r="B1013" s="20"/>
      <c r="C1013" s="28"/>
      <c r="D1013" s="28"/>
      <c r="E1013" s="22"/>
      <c r="F1013" s="104"/>
      <c r="G1013" s="22"/>
      <c r="H1013" s="29"/>
      <c r="I1013" s="35"/>
      <c r="J1013" s="51"/>
      <c r="K1013" s="53"/>
      <c r="L1013" s="49"/>
    </row>
    <row r="1014" spans="1:12" x14ac:dyDescent="0.2">
      <c r="A1014" s="108"/>
      <c r="B1014" s="20"/>
      <c r="C1014" s="28"/>
      <c r="D1014" s="28"/>
      <c r="E1014" s="22"/>
      <c r="F1014" s="104"/>
      <c r="G1014" s="22"/>
      <c r="H1014" s="29"/>
      <c r="I1014" s="35"/>
      <c r="J1014" s="51"/>
      <c r="K1014" s="53"/>
      <c r="L1014" s="49"/>
    </row>
    <row r="1015" spans="1:12" x14ac:dyDescent="0.2">
      <c r="A1015" s="108"/>
      <c r="B1015" s="20"/>
      <c r="C1015" s="28"/>
      <c r="D1015" s="28"/>
      <c r="E1015" s="22"/>
      <c r="F1015" s="104"/>
      <c r="G1015" s="22"/>
      <c r="H1015" s="29"/>
      <c r="I1015" s="35"/>
      <c r="J1015" s="51"/>
      <c r="K1015" s="53"/>
      <c r="L1015" s="49"/>
    </row>
    <row r="1016" spans="1:12" x14ac:dyDescent="0.2">
      <c r="A1016" s="108"/>
      <c r="B1016" s="20"/>
      <c r="C1016" s="28"/>
      <c r="D1016" s="28"/>
      <c r="E1016" s="22"/>
      <c r="F1016" s="104"/>
      <c r="G1016" s="22"/>
      <c r="H1016" s="29"/>
      <c r="I1016" s="35"/>
      <c r="J1016" s="51"/>
      <c r="K1016" s="53"/>
      <c r="L1016" s="49"/>
    </row>
    <row r="1017" spans="1:12" x14ac:dyDescent="0.2">
      <c r="A1017" s="108"/>
      <c r="B1017" s="20"/>
      <c r="C1017" s="28"/>
      <c r="D1017" s="28"/>
      <c r="E1017" s="22"/>
      <c r="F1017" s="104"/>
      <c r="G1017" s="22"/>
      <c r="H1017" s="29"/>
      <c r="I1017" s="35"/>
      <c r="J1017" s="51"/>
      <c r="K1017" s="53"/>
      <c r="L1017" s="49"/>
    </row>
    <row r="1018" spans="1:12" x14ac:dyDescent="0.2">
      <c r="A1018" s="108"/>
      <c r="B1018" s="20"/>
      <c r="C1018" s="28"/>
      <c r="D1018" s="28"/>
      <c r="E1018" s="22"/>
      <c r="F1018" s="104"/>
      <c r="G1018" s="22"/>
      <c r="H1018" s="29"/>
      <c r="I1018" s="35"/>
      <c r="J1018" s="51"/>
      <c r="K1018" s="53"/>
      <c r="L1018" s="49"/>
    </row>
    <row r="1019" spans="1:12" x14ac:dyDescent="0.2">
      <c r="A1019" s="108"/>
      <c r="B1019" s="20"/>
      <c r="C1019" s="28"/>
      <c r="D1019" s="28"/>
      <c r="E1019" s="22"/>
      <c r="F1019" s="104"/>
      <c r="G1019" s="22"/>
      <c r="H1019" s="29"/>
      <c r="I1019" s="35"/>
      <c r="J1019" s="51"/>
      <c r="K1019" s="53"/>
      <c r="L1019" s="49"/>
    </row>
    <row r="1020" spans="1:12" ht="13.15" customHeight="1" x14ac:dyDescent="0.2">
      <c r="A1020" s="108"/>
      <c r="B1020" s="20"/>
      <c r="C1020" s="28"/>
      <c r="D1020" s="28"/>
      <c r="E1020" s="22"/>
      <c r="F1020" s="104"/>
      <c r="G1020" s="22"/>
      <c r="H1020" s="29"/>
      <c r="I1020" s="35"/>
      <c r="J1020" s="51"/>
      <c r="K1020" s="53"/>
      <c r="L1020" s="49"/>
    </row>
    <row r="1021" spans="1:12" x14ac:dyDescent="0.2">
      <c r="A1021" s="108"/>
      <c r="B1021" s="20"/>
      <c r="C1021" s="28"/>
      <c r="D1021" s="28"/>
      <c r="E1021" s="22"/>
      <c r="F1021" s="104"/>
      <c r="G1021" s="22"/>
      <c r="H1021" s="29"/>
      <c r="I1021" s="35"/>
      <c r="J1021" s="51"/>
      <c r="K1021" s="53"/>
      <c r="L1021" s="49"/>
    </row>
    <row r="1022" spans="1:12" x14ac:dyDescent="0.2">
      <c r="A1022" s="108"/>
      <c r="B1022" s="20"/>
      <c r="C1022" s="28"/>
      <c r="D1022" s="28"/>
      <c r="E1022" s="22"/>
      <c r="F1022" s="104"/>
      <c r="G1022" s="22"/>
      <c r="H1022" s="29"/>
      <c r="I1022" s="35"/>
      <c r="J1022" s="51"/>
      <c r="K1022" s="53"/>
      <c r="L1022" s="49"/>
    </row>
    <row r="1023" spans="1:12" x14ac:dyDescent="0.2">
      <c r="A1023" s="108"/>
      <c r="B1023" s="20"/>
      <c r="C1023" s="28"/>
      <c r="D1023" s="28"/>
      <c r="E1023" s="22"/>
      <c r="F1023" s="104"/>
      <c r="G1023" s="22"/>
      <c r="H1023" s="29"/>
      <c r="I1023" s="35"/>
      <c r="J1023" s="51"/>
      <c r="K1023" s="53"/>
      <c r="L1023" s="49"/>
    </row>
    <row r="1024" spans="1:12" x14ac:dyDescent="0.2">
      <c r="A1024" s="108"/>
      <c r="B1024" s="20"/>
      <c r="C1024" s="28"/>
      <c r="D1024" s="28"/>
      <c r="E1024" s="22"/>
      <c r="F1024" s="104"/>
      <c r="G1024" s="22"/>
      <c r="H1024" s="29"/>
      <c r="I1024" s="35"/>
      <c r="J1024" s="51"/>
      <c r="K1024" s="53"/>
      <c r="L1024" s="49"/>
    </row>
    <row r="1025" spans="1:12" x14ac:dyDescent="0.2">
      <c r="A1025" s="108"/>
      <c r="B1025" s="20"/>
      <c r="C1025" s="28"/>
      <c r="D1025" s="28"/>
      <c r="E1025" s="22"/>
      <c r="F1025" s="104"/>
      <c r="G1025" s="22"/>
      <c r="H1025" s="29"/>
      <c r="I1025" s="35"/>
      <c r="J1025" s="51"/>
      <c r="K1025" s="53"/>
      <c r="L1025" s="49"/>
    </row>
    <row r="1026" spans="1:12" x14ac:dyDescent="0.2">
      <c r="A1026" s="108"/>
      <c r="B1026" s="20"/>
      <c r="C1026" s="28"/>
      <c r="D1026" s="28"/>
      <c r="E1026" s="22"/>
      <c r="F1026" s="104"/>
      <c r="G1026" s="22"/>
      <c r="H1026" s="29"/>
      <c r="I1026" s="35"/>
      <c r="J1026" s="51"/>
      <c r="K1026" s="53"/>
      <c r="L1026" s="49"/>
    </row>
    <row r="1027" spans="1:12" x14ac:dyDescent="0.2">
      <c r="A1027" s="108"/>
      <c r="B1027" s="20"/>
      <c r="C1027" s="28"/>
      <c r="D1027" s="28"/>
      <c r="E1027" s="22"/>
      <c r="F1027" s="104"/>
      <c r="G1027" s="22"/>
      <c r="H1027" s="29"/>
      <c r="I1027" s="35"/>
      <c r="J1027" s="51"/>
      <c r="K1027" s="53"/>
      <c r="L1027" s="49"/>
    </row>
    <row r="1028" spans="1:12" x14ac:dyDescent="0.2">
      <c r="A1028" s="108"/>
      <c r="B1028" s="20"/>
      <c r="C1028" s="28"/>
      <c r="D1028" s="28"/>
      <c r="E1028" s="22"/>
      <c r="F1028" s="104"/>
      <c r="G1028" s="22"/>
      <c r="H1028" s="29"/>
      <c r="I1028" s="35"/>
      <c r="J1028" s="51"/>
      <c r="K1028" s="53"/>
      <c r="L1028" s="49"/>
    </row>
    <row r="1029" spans="1:12" x14ac:dyDescent="0.2">
      <c r="A1029" s="108"/>
      <c r="B1029" s="20"/>
      <c r="C1029" s="21"/>
      <c r="D1029" s="21"/>
      <c r="E1029" s="182"/>
      <c r="F1029" s="104"/>
      <c r="G1029" s="22"/>
      <c r="H1029" s="35"/>
      <c r="I1029" s="23"/>
      <c r="J1029" s="51"/>
      <c r="K1029" s="53"/>
      <c r="L1029" s="49"/>
    </row>
    <row r="1030" spans="1:12" x14ac:dyDescent="0.2">
      <c r="A1030" s="108"/>
      <c r="B1030" s="20"/>
      <c r="C1030" s="21"/>
      <c r="D1030" s="21"/>
      <c r="E1030" s="182"/>
      <c r="F1030" s="104"/>
      <c r="G1030" s="22"/>
      <c r="H1030" s="35"/>
      <c r="I1030" s="23"/>
      <c r="J1030" s="51"/>
      <c r="K1030" s="53"/>
      <c r="L1030" s="49"/>
    </row>
    <row r="1031" spans="1:12" x14ac:dyDescent="0.2">
      <c r="A1031" s="108"/>
      <c r="B1031" s="20"/>
      <c r="C1031" s="21"/>
      <c r="D1031" s="21"/>
      <c r="E1031" s="182"/>
      <c r="F1031" s="104"/>
      <c r="G1031" s="22"/>
      <c r="H1031" s="35"/>
      <c r="I1031" s="23"/>
      <c r="J1031" s="51"/>
      <c r="K1031" s="53"/>
      <c r="L1031" s="49"/>
    </row>
    <row r="1032" spans="1:12" x14ac:dyDescent="0.2">
      <c r="A1032" s="108"/>
      <c r="B1032" s="20"/>
      <c r="C1032" s="21"/>
      <c r="D1032" s="21"/>
      <c r="E1032" s="182"/>
      <c r="F1032" s="104"/>
      <c r="G1032" s="22"/>
      <c r="H1032" s="35"/>
      <c r="I1032" s="23"/>
      <c r="J1032" s="51"/>
      <c r="K1032" s="53"/>
      <c r="L1032" s="49"/>
    </row>
    <row r="1033" spans="1:12" x14ac:dyDescent="0.2">
      <c r="A1033" s="24"/>
      <c r="B1033" s="20"/>
      <c r="C1033" s="21"/>
      <c r="D1033" s="21"/>
      <c r="E1033" s="182"/>
      <c r="F1033" s="104"/>
      <c r="G1033" s="22"/>
      <c r="H1033" s="35"/>
      <c r="I1033" s="23"/>
      <c r="J1033" s="51"/>
      <c r="K1033" s="53"/>
      <c r="L1033" s="49"/>
    </row>
    <row r="1034" spans="1:12" x14ac:dyDescent="0.2">
      <c r="A1034" s="24"/>
      <c r="B1034" s="20"/>
      <c r="C1034" s="21"/>
      <c r="D1034" s="21"/>
      <c r="E1034" s="182"/>
      <c r="F1034" s="104"/>
      <c r="G1034" s="22"/>
      <c r="H1034" s="35"/>
      <c r="I1034" s="23"/>
      <c r="J1034" s="51"/>
      <c r="K1034" s="53"/>
      <c r="L1034" s="49"/>
    </row>
    <row r="1035" spans="1:12" x14ac:dyDescent="0.2">
      <c r="A1035" s="24"/>
      <c r="B1035" s="20"/>
      <c r="C1035" s="21"/>
      <c r="D1035" s="21"/>
      <c r="E1035" s="182"/>
      <c r="F1035" s="104"/>
      <c r="G1035" s="22"/>
      <c r="H1035" s="35"/>
      <c r="I1035" s="23"/>
      <c r="J1035" s="51"/>
      <c r="K1035" s="53"/>
      <c r="L1035" s="49"/>
    </row>
    <row r="1036" spans="1:12" x14ac:dyDescent="0.2">
      <c r="A1036" s="24"/>
      <c r="B1036" s="20"/>
      <c r="C1036" s="21"/>
      <c r="D1036" s="21"/>
      <c r="E1036" s="182"/>
      <c r="F1036" s="104"/>
      <c r="G1036" s="22"/>
      <c r="H1036" s="35"/>
      <c r="I1036" s="23"/>
      <c r="J1036" s="51"/>
      <c r="K1036" s="53"/>
      <c r="L1036" s="49"/>
    </row>
    <row r="1037" spans="1:12" x14ac:dyDescent="0.2">
      <c r="A1037" s="24"/>
      <c r="B1037" s="20"/>
      <c r="C1037" s="21"/>
      <c r="D1037" s="21"/>
      <c r="E1037" s="182"/>
      <c r="F1037" s="104"/>
      <c r="G1037" s="22"/>
      <c r="H1037" s="35"/>
      <c r="I1037" s="23"/>
      <c r="J1037" s="51"/>
      <c r="K1037" s="53"/>
      <c r="L1037" s="49"/>
    </row>
    <row r="1038" spans="1:12" x14ac:dyDescent="0.2">
      <c r="A1038" s="24"/>
      <c r="B1038" s="140"/>
      <c r="C1038" s="140"/>
      <c r="D1038" s="35"/>
      <c r="E1038" s="183"/>
      <c r="F1038" s="144"/>
      <c r="G1038" s="109"/>
      <c r="H1038" s="109"/>
      <c r="I1038" s="35"/>
      <c r="J1038" s="51"/>
      <c r="K1038" s="53"/>
      <c r="L1038" s="49"/>
    </row>
    <row r="1039" spans="1:12" x14ac:dyDescent="0.2">
      <c r="A1039" s="24"/>
    </row>
    <row r="1040" spans="1:12" x14ac:dyDescent="0.2">
      <c r="A1040" s="24"/>
    </row>
    <row r="1041" spans="1:1" x14ac:dyDescent="0.2">
      <c r="A1041" s="24"/>
    </row>
    <row r="1042" spans="1:1" x14ac:dyDescent="0.2">
      <c r="A1042" s="46"/>
    </row>
  </sheetData>
  <mergeCells count="62">
    <mergeCell ref="A810:L810"/>
    <mergeCell ref="A805:L805"/>
    <mergeCell ref="A789:L789"/>
    <mergeCell ref="A798:L798"/>
    <mergeCell ref="A801:L801"/>
    <mergeCell ref="A739:L739"/>
    <mergeCell ref="A755:L755"/>
    <mergeCell ref="A774:L774"/>
    <mergeCell ref="A778:L778"/>
    <mergeCell ref="A700:L700"/>
    <mergeCell ref="A712:L712"/>
    <mergeCell ref="A716:L716"/>
    <mergeCell ref="A720:L720"/>
    <mergeCell ref="A728:L728"/>
    <mergeCell ref="A614:L614"/>
    <mergeCell ref="A618:L618"/>
    <mergeCell ref="A637:L637"/>
    <mergeCell ref="A653:L653"/>
    <mergeCell ref="A655:L655"/>
    <mergeCell ref="A567:L567"/>
    <mergeCell ref="A590:L590"/>
    <mergeCell ref="A596:L596"/>
    <mergeCell ref="A599:L599"/>
    <mergeCell ref="A611:L611"/>
    <mergeCell ref="A495:L495"/>
    <mergeCell ref="A501:L501"/>
    <mergeCell ref="A505:L505"/>
    <mergeCell ref="A524:L524"/>
    <mergeCell ref="A552:L552"/>
    <mergeCell ref="A260:L260"/>
    <mergeCell ref="A469:L469"/>
    <mergeCell ref="A473:L473"/>
    <mergeCell ref="A489:L489"/>
    <mergeCell ref="A492:L492"/>
    <mergeCell ref="A2:L2"/>
    <mergeCell ref="A39:L39"/>
    <mergeCell ref="A43:L43"/>
    <mergeCell ref="A50:L50"/>
    <mergeCell ref="A61:A62"/>
    <mergeCell ref="B61:B62"/>
    <mergeCell ref="I59:I60"/>
    <mergeCell ref="J59:J60"/>
    <mergeCell ref="K59:K60"/>
    <mergeCell ref="A59:A60"/>
    <mergeCell ref="B59:B60"/>
    <mergeCell ref="C59:C60"/>
    <mergeCell ref="L59:L60"/>
    <mergeCell ref="C61:C62"/>
    <mergeCell ref="D61:D62"/>
    <mergeCell ref="E61:E62"/>
    <mergeCell ref="F61:F62"/>
    <mergeCell ref="G61:G62"/>
    <mergeCell ref="L61:L62"/>
    <mergeCell ref="H61:H62"/>
    <mergeCell ref="I61:I62"/>
    <mergeCell ref="J61:J62"/>
    <mergeCell ref="K61:K62"/>
    <mergeCell ref="H59:H60"/>
    <mergeCell ref="G59:G60"/>
    <mergeCell ref="F59:F60"/>
    <mergeCell ref="E59:E60"/>
    <mergeCell ref="D59:D60"/>
  </mergeCells>
  <phoneticPr fontId="2" type="noConversion"/>
  <pageMargins left="0.25" right="0.25" top="0.75" bottom="0.75" header="0.3" footer="0.3"/>
  <pageSetup paperSize="9" scale="73" fitToHeight="0" orientation="landscape" r:id="rId1"/>
  <headerFooter alignWithMargins="0"/>
  <ignoredErrors>
    <ignoredError sqref="F57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  <pageSetUpPr fitToPage="1"/>
  </sheetPr>
  <dimension ref="A1:N66"/>
  <sheetViews>
    <sheetView tabSelected="1" view="pageBreakPreview" topLeftCell="B1" zoomScaleNormal="100" zoomScaleSheetLayoutView="100" workbookViewId="0">
      <pane ySplit="2" topLeftCell="A3" activePane="bottomLeft" state="frozen"/>
      <selection pane="bottomLeft" activeCell="B2" sqref="B2"/>
    </sheetView>
  </sheetViews>
  <sheetFormatPr defaultColWidth="8.85546875" defaultRowHeight="12.75" x14ac:dyDescent="0.2"/>
  <cols>
    <col min="1" max="1" width="7" style="5" customWidth="1"/>
    <col min="2" max="2" width="45.28515625" style="3" customWidth="1"/>
    <col min="3" max="3" width="28.5703125" style="3" customWidth="1"/>
    <col min="4" max="4" width="32.28515625" style="3" customWidth="1"/>
    <col min="5" max="5" width="25.85546875" style="4" customWidth="1"/>
    <col min="6" max="6" width="22.140625" style="5" customWidth="1"/>
    <col min="7" max="7" width="42.28515625" style="3" customWidth="1"/>
    <col min="8" max="9" width="25.85546875" style="3" customWidth="1"/>
    <col min="10" max="10" width="16.7109375" style="5" bestFit="1" customWidth="1"/>
    <col min="11" max="11" width="15.85546875" style="5" bestFit="1" customWidth="1"/>
    <col min="12" max="12" width="18.7109375" style="3" customWidth="1"/>
    <col min="13" max="13" width="27.85546875" style="3" bestFit="1" customWidth="1"/>
    <col min="14" max="14" width="8.7109375" style="38" customWidth="1"/>
    <col min="15" max="16384" width="8.85546875" style="3"/>
  </cols>
  <sheetData>
    <row r="1" spans="1:14" ht="13.15" customHeight="1" x14ac:dyDescent="0.2">
      <c r="A1" s="1038" t="s">
        <v>986</v>
      </c>
      <c r="B1" s="1039"/>
      <c r="C1" s="1039"/>
      <c r="D1" s="1039"/>
      <c r="E1" s="1039"/>
      <c r="F1" s="1039"/>
      <c r="G1" s="1039"/>
      <c r="H1" s="1039"/>
      <c r="I1" s="1039"/>
      <c r="J1" s="1039"/>
      <c r="K1" s="1039"/>
      <c r="L1" s="1039"/>
      <c r="M1" s="1039"/>
    </row>
    <row r="2" spans="1:14" ht="51" x14ac:dyDescent="0.2">
      <c r="A2" s="12" t="s">
        <v>52</v>
      </c>
      <c r="B2" s="12" t="s">
        <v>78</v>
      </c>
      <c r="C2" s="37" t="s">
        <v>79</v>
      </c>
      <c r="D2" s="37" t="s">
        <v>76</v>
      </c>
      <c r="E2" s="15" t="s">
        <v>1549</v>
      </c>
      <c r="F2" s="37" t="s">
        <v>77</v>
      </c>
      <c r="G2" s="37" t="s">
        <v>80</v>
      </c>
      <c r="H2" s="37" t="s">
        <v>81</v>
      </c>
      <c r="I2" s="37" t="s">
        <v>82</v>
      </c>
      <c r="J2" s="37" t="s">
        <v>732</v>
      </c>
      <c r="K2" s="37" t="s">
        <v>737</v>
      </c>
      <c r="L2" s="37" t="s">
        <v>164</v>
      </c>
      <c r="M2" s="37" t="s">
        <v>54</v>
      </c>
      <c r="N2" s="3"/>
    </row>
    <row r="3" spans="1:14" ht="63.75" x14ac:dyDescent="0.2">
      <c r="A3" s="127">
        <v>1</v>
      </c>
      <c r="B3" s="922" t="s">
        <v>118</v>
      </c>
      <c r="C3" s="127" t="s">
        <v>117</v>
      </c>
      <c r="D3" s="127" t="s">
        <v>734</v>
      </c>
      <c r="E3" s="128">
        <v>1031900673265</v>
      </c>
      <c r="F3" s="130">
        <v>37713</v>
      </c>
      <c r="G3" s="127" t="s">
        <v>718</v>
      </c>
      <c r="H3" s="127"/>
      <c r="I3" s="127">
        <v>100</v>
      </c>
      <c r="J3" s="129">
        <v>48855.41</v>
      </c>
      <c r="K3" s="129">
        <v>38626.720000000001</v>
      </c>
      <c r="L3" s="127">
        <v>57</v>
      </c>
      <c r="M3" s="127" t="s">
        <v>1558</v>
      </c>
      <c r="N3" s="3"/>
    </row>
    <row r="4" spans="1:14" ht="57.75" customHeight="1" x14ac:dyDescent="0.2">
      <c r="A4" s="127">
        <v>2</v>
      </c>
      <c r="B4" s="922" t="s">
        <v>119</v>
      </c>
      <c r="C4" s="127" t="s">
        <v>117</v>
      </c>
      <c r="D4" s="127" t="s">
        <v>734</v>
      </c>
      <c r="E4" s="128">
        <v>1031900673287</v>
      </c>
      <c r="F4" s="130">
        <v>37713</v>
      </c>
      <c r="G4" s="127" t="s">
        <v>718</v>
      </c>
      <c r="H4" s="127"/>
      <c r="I4" s="127">
        <v>100</v>
      </c>
      <c r="J4" s="129">
        <v>1052.19</v>
      </c>
      <c r="K4" s="129">
        <v>474.46</v>
      </c>
      <c r="L4" s="127">
        <v>7</v>
      </c>
      <c r="M4" s="127" t="s">
        <v>736</v>
      </c>
      <c r="N4" s="3"/>
    </row>
    <row r="5" spans="1:14" ht="38.25" x14ac:dyDescent="0.2">
      <c r="A5" s="127">
        <v>3</v>
      </c>
      <c r="B5" s="922" t="s">
        <v>120</v>
      </c>
      <c r="C5" s="127" t="s">
        <v>117</v>
      </c>
      <c r="D5" s="127" t="s">
        <v>734</v>
      </c>
      <c r="E5" s="128">
        <v>1031900675806</v>
      </c>
      <c r="F5" s="130">
        <v>37764</v>
      </c>
      <c r="G5" s="127" t="s">
        <v>719</v>
      </c>
      <c r="H5" s="127"/>
      <c r="I5" s="127">
        <v>100</v>
      </c>
      <c r="J5" s="131">
        <v>870.43</v>
      </c>
      <c r="K5" s="131">
        <v>0</v>
      </c>
      <c r="L5" s="127">
        <v>18</v>
      </c>
      <c r="M5" s="127" t="s">
        <v>1559</v>
      </c>
      <c r="N5" s="3"/>
    </row>
    <row r="6" spans="1:14" ht="25.5" x14ac:dyDescent="0.2">
      <c r="A6" s="127">
        <v>4</v>
      </c>
      <c r="B6" s="922" t="s">
        <v>121</v>
      </c>
      <c r="C6" s="127" t="s">
        <v>117</v>
      </c>
      <c r="D6" s="127" t="s">
        <v>734</v>
      </c>
      <c r="E6" s="128">
        <v>1031900675685</v>
      </c>
      <c r="F6" s="155">
        <v>37749</v>
      </c>
      <c r="G6" s="127" t="s">
        <v>1575</v>
      </c>
      <c r="H6" s="127"/>
      <c r="I6" s="127">
        <v>100</v>
      </c>
      <c r="J6" s="131">
        <v>1041.1099999999999</v>
      </c>
      <c r="K6" s="131">
        <v>0</v>
      </c>
      <c r="L6" s="127">
        <v>8</v>
      </c>
      <c r="M6" s="127" t="s">
        <v>1560</v>
      </c>
      <c r="N6" s="3"/>
    </row>
    <row r="7" spans="1:14" ht="25.5" x14ac:dyDescent="0.2">
      <c r="A7" s="127">
        <v>5</v>
      </c>
      <c r="B7" s="922" t="s">
        <v>122</v>
      </c>
      <c r="C7" s="127" t="s">
        <v>117</v>
      </c>
      <c r="D7" s="127" t="s">
        <v>83</v>
      </c>
      <c r="E7" s="128">
        <v>1031900674178</v>
      </c>
      <c r="F7" s="130">
        <v>37763</v>
      </c>
      <c r="G7" s="127" t="s">
        <v>779</v>
      </c>
      <c r="H7" s="127"/>
      <c r="I7" s="127">
        <v>100</v>
      </c>
      <c r="J7" s="131">
        <v>7065.68</v>
      </c>
      <c r="K7" s="131">
        <v>334.55</v>
      </c>
      <c r="L7" s="127">
        <v>31</v>
      </c>
      <c r="M7" s="127" t="s">
        <v>1561</v>
      </c>
      <c r="N7" s="3"/>
    </row>
    <row r="8" spans="1:14" ht="38.25" x14ac:dyDescent="0.2">
      <c r="A8" s="127">
        <v>6</v>
      </c>
      <c r="B8" s="922" t="s">
        <v>123</v>
      </c>
      <c r="C8" s="127" t="s">
        <v>117</v>
      </c>
      <c r="D8" s="127" t="s">
        <v>735</v>
      </c>
      <c r="E8" s="128">
        <v>1031900675663</v>
      </c>
      <c r="F8" s="130">
        <v>37749</v>
      </c>
      <c r="G8" s="127" t="s">
        <v>1791</v>
      </c>
      <c r="H8" s="127"/>
      <c r="I8" s="127">
        <v>100</v>
      </c>
      <c r="J8" s="131">
        <v>4915.1899999999996</v>
      </c>
      <c r="K8" s="131">
        <v>292.37</v>
      </c>
      <c r="L8" s="127">
        <v>41</v>
      </c>
      <c r="M8" s="127" t="s">
        <v>1562</v>
      </c>
      <c r="N8" s="3"/>
    </row>
    <row r="9" spans="1:14" ht="34.5" customHeight="1" x14ac:dyDescent="0.2">
      <c r="A9" s="127">
        <v>7</v>
      </c>
      <c r="B9" s="964" t="s">
        <v>738</v>
      </c>
      <c r="C9" s="127" t="s">
        <v>124</v>
      </c>
      <c r="D9" s="127" t="s">
        <v>735</v>
      </c>
      <c r="E9" s="128">
        <v>1111902000099</v>
      </c>
      <c r="F9" s="156">
        <v>40570</v>
      </c>
      <c r="G9" s="127" t="s">
        <v>1792</v>
      </c>
      <c r="H9" s="127"/>
      <c r="I9" s="127">
        <v>100</v>
      </c>
      <c r="J9" s="131">
        <v>6911.48</v>
      </c>
      <c r="K9" s="131">
        <v>1719.34</v>
      </c>
      <c r="L9" s="127">
        <v>10.3</v>
      </c>
      <c r="M9" s="127" t="s">
        <v>974</v>
      </c>
      <c r="N9" s="3"/>
    </row>
    <row r="10" spans="1:14" ht="42" customHeight="1" x14ac:dyDescent="0.2">
      <c r="A10" s="127">
        <v>8</v>
      </c>
      <c r="B10" s="922" t="s">
        <v>1551</v>
      </c>
      <c r="C10" s="127" t="s">
        <v>124</v>
      </c>
      <c r="D10" s="127" t="s">
        <v>735</v>
      </c>
      <c r="E10" s="128">
        <v>1091902000310</v>
      </c>
      <c r="F10" s="130">
        <v>39910</v>
      </c>
      <c r="G10" s="127" t="s">
        <v>1792</v>
      </c>
      <c r="H10" s="127"/>
      <c r="I10" s="127">
        <v>100</v>
      </c>
      <c r="J10" s="131">
        <v>10896.07</v>
      </c>
      <c r="K10" s="131">
        <v>39.99</v>
      </c>
      <c r="L10" s="127">
        <v>24.6</v>
      </c>
      <c r="M10" s="127" t="s">
        <v>1557</v>
      </c>
      <c r="N10" s="3"/>
    </row>
    <row r="11" spans="1:14" ht="30.75" customHeight="1" x14ac:dyDescent="0.2">
      <c r="A11" s="127">
        <v>9</v>
      </c>
      <c r="B11" s="922" t="s">
        <v>1550</v>
      </c>
      <c r="C11" s="127" t="s">
        <v>124</v>
      </c>
      <c r="D11" s="127" t="s">
        <v>735</v>
      </c>
      <c r="E11" s="128">
        <v>1111902000077</v>
      </c>
      <c r="F11" s="130">
        <v>40570</v>
      </c>
      <c r="G11" s="127" t="s">
        <v>1794</v>
      </c>
      <c r="H11" s="127"/>
      <c r="I11" s="127">
        <v>100</v>
      </c>
      <c r="J11" s="131">
        <v>7007.38</v>
      </c>
      <c r="K11" s="131">
        <v>3486.83</v>
      </c>
      <c r="L11" s="127">
        <v>11.7</v>
      </c>
      <c r="M11" s="127" t="s">
        <v>1556</v>
      </c>
      <c r="N11" s="3"/>
    </row>
    <row r="12" spans="1:14" ht="39" customHeight="1" x14ac:dyDescent="0.2">
      <c r="A12" s="127">
        <v>10</v>
      </c>
      <c r="B12" s="922" t="s">
        <v>739</v>
      </c>
      <c r="C12" s="127" t="s">
        <v>124</v>
      </c>
      <c r="D12" s="127" t="s">
        <v>735</v>
      </c>
      <c r="E12" s="128">
        <v>1101902000078</v>
      </c>
      <c r="F12" s="130">
        <v>40213</v>
      </c>
      <c r="G12" s="127" t="s">
        <v>1795</v>
      </c>
      <c r="H12" s="127"/>
      <c r="I12" s="127">
        <v>100</v>
      </c>
      <c r="J12" s="131">
        <v>3736.34</v>
      </c>
      <c r="K12" s="131">
        <v>2065.5700000000002</v>
      </c>
      <c r="L12" s="127">
        <v>1.5</v>
      </c>
      <c r="M12" s="127" t="s">
        <v>1564</v>
      </c>
      <c r="N12" s="3"/>
    </row>
    <row r="13" spans="1:14" ht="43.9" customHeight="1" x14ac:dyDescent="0.2">
      <c r="A13" s="127">
        <v>11</v>
      </c>
      <c r="B13" s="922" t="s">
        <v>1552</v>
      </c>
      <c r="C13" s="127" t="s">
        <v>124</v>
      </c>
      <c r="D13" s="127" t="s">
        <v>735</v>
      </c>
      <c r="E13" s="128">
        <v>1031900676235</v>
      </c>
      <c r="F13" s="130">
        <v>37883</v>
      </c>
      <c r="G13" s="127" t="s">
        <v>1793</v>
      </c>
      <c r="H13" s="127"/>
      <c r="I13" s="127">
        <v>100</v>
      </c>
      <c r="J13" s="131">
        <v>596.83000000000004</v>
      </c>
      <c r="K13" s="131">
        <v>0</v>
      </c>
      <c r="L13" s="127">
        <v>5.5</v>
      </c>
      <c r="M13" s="127" t="s">
        <v>973</v>
      </c>
      <c r="N13" s="3"/>
    </row>
    <row r="14" spans="1:14" ht="25.5" x14ac:dyDescent="0.2">
      <c r="A14" s="127">
        <v>12</v>
      </c>
      <c r="B14" s="922" t="s">
        <v>2004</v>
      </c>
      <c r="C14" s="127" t="s">
        <v>124</v>
      </c>
      <c r="D14" s="141" t="s">
        <v>84</v>
      </c>
      <c r="E14" s="513" t="s">
        <v>2003</v>
      </c>
      <c r="F14" s="130">
        <v>44021</v>
      </c>
      <c r="G14" s="127" t="s">
        <v>1777</v>
      </c>
      <c r="H14" s="127"/>
      <c r="I14" s="127">
        <v>100</v>
      </c>
      <c r="J14" s="131">
        <v>23104.05</v>
      </c>
      <c r="K14" s="129">
        <v>20136.03</v>
      </c>
      <c r="L14" s="127">
        <v>21</v>
      </c>
      <c r="M14" s="127" t="s">
        <v>1563</v>
      </c>
      <c r="N14" s="3"/>
    </row>
    <row r="15" spans="1:14" ht="38.25" x14ac:dyDescent="0.2">
      <c r="A15" s="127">
        <v>14</v>
      </c>
      <c r="B15" s="922" t="s">
        <v>1553</v>
      </c>
      <c r="C15" s="127" t="s">
        <v>124</v>
      </c>
      <c r="D15" s="127" t="s">
        <v>16</v>
      </c>
      <c r="E15" s="157">
        <v>1031900675883</v>
      </c>
      <c r="F15" s="130">
        <v>37790</v>
      </c>
      <c r="G15" s="127" t="s">
        <v>2331</v>
      </c>
      <c r="H15" s="127"/>
      <c r="I15" s="127">
        <v>100</v>
      </c>
      <c r="J15" s="131">
        <v>3365.03</v>
      </c>
      <c r="K15" s="129">
        <v>1291.5999999999999</v>
      </c>
      <c r="L15" s="127">
        <v>13</v>
      </c>
      <c r="M15" s="127" t="s">
        <v>32</v>
      </c>
      <c r="N15" s="3"/>
    </row>
    <row r="16" spans="1:14" ht="38.25" x14ac:dyDescent="0.2">
      <c r="A16" s="127">
        <v>15</v>
      </c>
      <c r="B16" s="922" t="s">
        <v>2290</v>
      </c>
      <c r="C16" s="127" t="s">
        <v>124</v>
      </c>
      <c r="D16" s="127" t="s">
        <v>85</v>
      </c>
      <c r="E16" s="128">
        <v>1031900675927</v>
      </c>
      <c r="F16" s="130">
        <v>40871</v>
      </c>
      <c r="G16" s="127" t="s">
        <v>2332</v>
      </c>
      <c r="H16" s="127"/>
      <c r="I16" s="127">
        <v>100</v>
      </c>
      <c r="J16" s="131">
        <v>27678.75</v>
      </c>
      <c r="K16" s="131">
        <v>4546.68</v>
      </c>
      <c r="L16" s="127">
        <v>59</v>
      </c>
      <c r="M16" s="127" t="s">
        <v>2333</v>
      </c>
      <c r="N16" s="3"/>
    </row>
    <row r="17" spans="1:14" ht="38.25" x14ac:dyDescent="0.2">
      <c r="A17" s="127">
        <v>16</v>
      </c>
      <c r="B17" s="922" t="s">
        <v>2291</v>
      </c>
      <c r="C17" s="127" t="s">
        <v>124</v>
      </c>
      <c r="D17" s="127" t="s">
        <v>13</v>
      </c>
      <c r="E17" s="128">
        <v>1031900675905</v>
      </c>
      <c r="F17" s="130">
        <v>37783</v>
      </c>
      <c r="G17" s="127" t="s">
        <v>2334</v>
      </c>
      <c r="H17" s="127"/>
      <c r="I17" s="127">
        <v>100</v>
      </c>
      <c r="J17" s="131">
        <v>159647.54</v>
      </c>
      <c r="K17" s="131">
        <v>73721.09</v>
      </c>
      <c r="L17" s="127">
        <v>170</v>
      </c>
      <c r="M17" s="127" t="s">
        <v>1565</v>
      </c>
      <c r="N17" s="3"/>
    </row>
    <row r="18" spans="1:14" ht="51" x14ac:dyDescent="0.2">
      <c r="A18" s="127">
        <v>17</v>
      </c>
      <c r="B18" s="922" t="s">
        <v>2301</v>
      </c>
      <c r="C18" s="127" t="s">
        <v>132</v>
      </c>
      <c r="D18" s="127" t="s">
        <v>101</v>
      </c>
      <c r="E18" s="128"/>
      <c r="F18" s="127"/>
      <c r="G18" s="127"/>
      <c r="H18" s="127"/>
      <c r="I18" s="127">
        <v>100</v>
      </c>
      <c r="J18" s="131">
        <v>0</v>
      </c>
      <c r="K18" s="129">
        <v>0</v>
      </c>
      <c r="L18" s="127"/>
      <c r="M18" s="127" t="s">
        <v>966</v>
      </c>
      <c r="N18" s="3"/>
    </row>
    <row r="19" spans="1:14" ht="64.5" customHeight="1" x14ac:dyDescent="0.2">
      <c r="A19" s="127">
        <v>18</v>
      </c>
      <c r="B19" s="922" t="s">
        <v>969</v>
      </c>
      <c r="C19" s="127" t="s">
        <v>132</v>
      </c>
      <c r="D19" s="127" t="s">
        <v>109</v>
      </c>
      <c r="E19" s="128"/>
      <c r="F19" s="127"/>
      <c r="G19" s="127"/>
      <c r="H19" s="127"/>
      <c r="I19" s="127">
        <v>100</v>
      </c>
      <c r="J19" s="131">
        <v>0</v>
      </c>
      <c r="K19" s="129">
        <v>0</v>
      </c>
      <c r="L19" s="127"/>
      <c r="M19" s="127" t="s">
        <v>23</v>
      </c>
      <c r="N19" s="3"/>
    </row>
    <row r="20" spans="1:14" ht="63.75" x14ac:dyDescent="0.2">
      <c r="A20" s="127">
        <v>19</v>
      </c>
      <c r="B20" s="922" t="s">
        <v>968</v>
      </c>
      <c r="C20" s="127" t="s">
        <v>132</v>
      </c>
      <c r="D20" s="127" t="s">
        <v>113</v>
      </c>
      <c r="E20" s="128"/>
      <c r="F20" s="127"/>
      <c r="G20" s="127"/>
      <c r="H20" s="127"/>
      <c r="I20" s="127">
        <v>100</v>
      </c>
      <c r="J20" s="131">
        <v>0</v>
      </c>
      <c r="K20" s="129">
        <v>0</v>
      </c>
      <c r="L20" s="127"/>
      <c r="M20" s="127" t="s">
        <v>967</v>
      </c>
      <c r="N20" s="3"/>
    </row>
    <row r="21" spans="1:14" ht="51" x14ac:dyDescent="0.2">
      <c r="A21" s="127">
        <v>20</v>
      </c>
      <c r="B21" s="922" t="s">
        <v>2293</v>
      </c>
      <c r="C21" s="127" t="s">
        <v>132</v>
      </c>
      <c r="D21" s="127" t="s">
        <v>98</v>
      </c>
      <c r="E21" s="128"/>
      <c r="F21" s="127"/>
      <c r="G21" s="127"/>
      <c r="H21" s="127"/>
      <c r="I21" s="127">
        <v>100</v>
      </c>
      <c r="J21" s="131">
        <v>0</v>
      </c>
      <c r="K21" s="129">
        <v>0</v>
      </c>
      <c r="L21" s="127"/>
      <c r="M21" s="127" t="s">
        <v>970</v>
      </c>
      <c r="N21" s="3"/>
    </row>
    <row r="22" spans="1:14" ht="25.5" x14ac:dyDescent="0.2">
      <c r="A22" s="127">
        <v>21</v>
      </c>
      <c r="B22" s="922" t="s">
        <v>2005</v>
      </c>
      <c r="C22" s="127" t="s">
        <v>124</v>
      </c>
      <c r="D22" s="127" t="s">
        <v>733</v>
      </c>
      <c r="E22" s="128">
        <v>1031900675740</v>
      </c>
      <c r="F22" s="130">
        <v>40836</v>
      </c>
      <c r="G22" s="127" t="s">
        <v>126</v>
      </c>
      <c r="H22" s="127"/>
      <c r="I22" s="127">
        <v>100</v>
      </c>
      <c r="J22" s="131">
        <v>2405.67</v>
      </c>
      <c r="K22" s="131">
        <v>41.99</v>
      </c>
      <c r="L22" s="127">
        <v>16</v>
      </c>
      <c r="M22" s="127" t="s">
        <v>1566</v>
      </c>
      <c r="N22" s="3"/>
    </row>
    <row r="23" spans="1:14" ht="38.25" x14ac:dyDescent="0.2">
      <c r="A23" s="127">
        <v>22</v>
      </c>
      <c r="B23" s="922" t="s">
        <v>2302</v>
      </c>
      <c r="C23" s="127" t="s">
        <v>127</v>
      </c>
      <c r="D23" s="127" t="s">
        <v>86</v>
      </c>
      <c r="E23" s="128">
        <v>1021900670934</v>
      </c>
      <c r="F23" s="130">
        <v>37488</v>
      </c>
      <c r="G23" s="127" t="s">
        <v>125</v>
      </c>
      <c r="H23" s="127"/>
      <c r="I23" s="127">
        <v>100</v>
      </c>
      <c r="J23" s="131">
        <v>7434.04</v>
      </c>
      <c r="K23" s="129">
        <v>6082.15</v>
      </c>
      <c r="L23" s="127">
        <v>27</v>
      </c>
      <c r="M23" s="127" t="s">
        <v>1567</v>
      </c>
      <c r="N23" s="3"/>
    </row>
    <row r="24" spans="1:14" ht="38.25" x14ac:dyDescent="0.2">
      <c r="A24" s="127">
        <v>23</v>
      </c>
      <c r="B24" s="922" t="s">
        <v>2303</v>
      </c>
      <c r="C24" s="127" t="s">
        <v>127</v>
      </c>
      <c r="D24" s="127" t="s">
        <v>87</v>
      </c>
      <c r="E24" s="128">
        <v>1021900670912</v>
      </c>
      <c r="F24" s="130">
        <v>40864</v>
      </c>
      <c r="G24" s="127" t="s">
        <v>2330</v>
      </c>
      <c r="H24" s="127"/>
      <c r="I24" s="127">
        <v>100</v>
      </c>
      <c r="J24" s="131">
        <v>5256.68</v>
      </c>
      <c r="K24" s="129">
        <v>4350.7</v>
      </c>
      <c r="L24" s="127">
        <v>25</v>
      </c>
      <c r="M24" s="127" t="s">
        <v>971</v>
      </c>
      <c r="N24" s="3"/>
    </row>
    <row r="25" spans="1:14" ht="46.9" customHeight="1" x14ac:dyDescent="0.2">
      <c r="A25" s="127">
        <v>24</v>
      </c>
      <c r="B25" s="922" t="s">
        <v>2292</v>
      </c>
      <c r="C25" s="127" t="s">
        <v>127</v>
      </c>
      <c r="D25" s="127" t="s">
        <v>88</v>
      </c>
      <c r="E25" s="128">
        <v>1081902001235</v>
      </c>
      <c r="F25" s="130">
        <v>40869</v>
      </c>
      <c r="G25" s="127" t="s">
        <v>2322</v>
      </c>
      <c r="H25" s="127"/>
      <c r="I25" s="127">
        <v>100</v>
      </c>
      <c r="J25" s="131">
        <v>25525.31</v>
      </c>
      <c r="K25" s="129">
        <v>5133.67</v>
      </c>
      <c r="L25" s="127">
        <v>34</v>
      </c>
      <c r="M25" s="127" t="s">
        <v>34</v>
      </c>
      <c r="N25" s="3"/>
    </row>
    <row r="26" spans="1:14" ht="38.25" x14ac:dyDescent="0.2">
      <c r="A26" s="127">
        <v>25</v>
      </c>
      <c r="B26" s="922" t="s">
        <v>128</v>
      </c>
      <c r="C26" s="127" t="s">
        <v>127</v>
      </c>
      <c r="D26" s="127" t="s">
        <v>89</v>
      </c>
      <c r="E26" s="128">
        <v>1021900674388</v>
      </c>
      <c r="F26" s="130">
        <v>40869</v>
      </c>
      <c r="G26" s="127" t="s">
        <v>2321</v>
      </c>
      <c r="H26" s="127"/>
      <c r="I26" s="127">
        <v>100</v>
      </c>
      <c r="J26" s="131">
        <v>34214.76</v>
      </c>
      <c r="K26" s="129">
        <v>32887.660000000003</v>
      </c>
      <c r="L26" s="127">
        <v>13</v>
      </c>
      <c r="M26" s="127" t="s">
        <v>2320</v>
      </c>
      <c r="N26" s="3"/>
    </row>
    <row r="27" spans="1:14" ht="41.25" x14ac:dyDescent="0.2">
      <c r="A27" s="127">
        <v>26</v>
      </c>
      <c r="B27" s="965" t="s">
        <v>1778</v>
      </c>
      <c r="C27" s="127" t="s">
        <v>124</v>
      </c>
      <c r="D27" s="127" t="s">
        <v>90</v>
      </c>
      <c r="E27" s="128">
        <v>1021900676060</v>
      </c>
      <c r="F27" s="130">
        <v>37620</v>
      </c>
      <c r="G27" s="127" t="s">
        <v>129</v>
      </c>
      <c r="H27" s="127"/>
      <c r="I27" s="127">
        <v>100</v>
      </c>
      <c r="J27" s="131">
        <v>32288.400000000001</v>
      </c>
      <c r="K27" s="129">
        <v>19131.669999999998</v>
      </c>
      <c r="L27" s="127">
        <v>19</v>
      </c>
      <c r="M27" s="127" t="s">
        <v>33</v>
      </c>
      <c r="N27" s="3"/>
    </row>
    <row r="28" spans="1:14" ht="51" x14ac:dyDescent="0.2">
      <c r="A28" s="127">
        <v>27</v>
      </c>
      <c r="B28" s="922" t="s">
        <v>130</v>
      </c>
      <c r="C28" s="127" t="s">
        <v>132</v>
      </c>
      <c r="D28" s="127" t="s">
        <v>92</v>
      </c>
      <c r="E28" s="128"/>
      <c r="F28" s="127"/>
      <c r="G28" s="127"/>
      <c r="H28" s="127"/>
      <c r="I28" s="127">
        <v>100</v>
      </c>
      <c r="J28" s="131">
        <v>0</v>
      </c>
      <c r="K28" s="129">
        <v>0</v>
      </c>
      <c r="L28" s="127"/>
      <c r="M28" s="127" t="s">
        <v>1808</v>
      </c>
      <c r="N28" s="3"/>
    </row>
    <row r="29" spans="1:14" ht="38.25" x14ac:dyDescent="0.2">
      <c r="A29" s="127">
        <v>28</v>
      </c>
      <c r="B29" s="922" t="s">
        <v>2294</v>
      </c>
      <c r="C29" s="127" t="s">
        <v>124</v>
      </c>
      <c r="D29" s="127" t="s">
        <v>91</v>
      </c>
      <c r="E29" s="128">
        <v>1021900676038</v>
      </c>
      <c r="F29" s="130">
        <v>37618</v>
      </c>
      <c r="G29" s="127" t="s">
        <v>2329</v>
      </c>
      <c r="H29" s="127"/>
      <c r="I29" s="127">
        <v>100</v>
      </c>
      <c r="J29" s="131">
        <v>3464.45</v>
      </c>
      <c r="K29" s="129">
        <v>1605.93</v>
      </c>
      <c r="L29" s="127">
        <v>15</v>
      </c>
      <c r="M29" s="127" t="s">
        <v>1568</v>
      </c>
      <c r="N29" s="3"/>
    </row>
    <row r="30" spans="1:14" ht="38.25" x14ac:dyDescent="0.2">
      <c r="A30" s="127">
        <v>29</v>
      </c>
      <c r="B30" s="922" t="s">
        <v>131</v>
      </c>
      <c r="C30" s="127" t="s">
        <v>127</v>
      </c>
      <c r="D30" s="127" t="s">
        <v>93</v>
      </c>
      <c r="E30" s="128">
        <v>1021900672760</v>
      </c>
      <c r="F30" s="130">
        <v>40864</v>
      </c>
      <c r="G30" s="149" t="s">
        <v>133</v>
      </c>
      <c r="H30" s="127"/>
      <c r="I30" s="127">
        <v>100</v>
      </c>
      <c r="J30" s="131">
        <v>2032.94</v>
      </c>
      <c r="K30" s="129">
        <v>1676.99</v>
      </c>
      <c r="L30" s="127">
        <v>11</v>
      </c>
      <c r="M30" s="127" t="s">
        <v>972</v>
      </c>
      <c r="N30" s="3"/>
    </row>
    <row r="31" spans="1:14" ht="51" x14ac:dyDescent="0.2">
      <c r="A31" s="127">
        <v>30</v>
      </c>
      <c r="B31" s="922" t="s">
        <v>720</v>
      </c>
      <c r="C31" s="127" t="s">
        <v>124</v>
      </c>
      <c r="D31" s="127" t="s">
        <v>94</v>
      </c>
      <c r="E31" s="128">
        <v>1021900675444</v>
      </c>
      <c r="F31" s="130">
        <v>37614</v>
      </c>
      <c r="G31" s="127" t="s">
        <v>134</v>
      </c>
      <c r="H31" s="127"/>
      <c r="I31" s="127">
        <v>100</v>
      </c>
      <c r="J31" s="131">
        <v>43161.94</v>
      </c>
      <c r="K31" s="129">
        <v>20394.169999999998</v>
      </c>
      <c r="L31" s="127">
        <v>63</v>
      </c>
      <c r="M31" s="127" t="s">
        <v>31</v>
      </c>
      <c r="N31" s="3"/>
    </row>
    <row r="32" spans="1:14" ht="63.75" x14ac:dyDescent="0.2">
      <c r="A32" s="141">
        <v>31</v>
      </c>
      <c r="B32" s="922" t="s">
        <v>163</v>
      </c>
      <c r="C32" s="127" t="s">
        <v>132</v>
      </c>
      <c r="D32" s="127" t="s">
        <v>96</v>
      </c>
      <c r="E32" s="128"/>
      <c r="F32" s="127"/>
      <c r="G32" s="127"/>
      <c r="H32" s="127"/>
      <c r="I32" s="127">
        <v>100</v>
      </c>
      <c r="J32" s="131">
        <v>0</v>
      </c>
      <c r="K32" s="129">
        <v>0</v>
      </c>
      <c r="L32" s="127"/>
      <c r="M32" s="127" t="s">
        <v>1570</v>
      </c>
      <c r="N32" s="3"/>
    </row>
    <row r="33" spans="1:14" ht="63.75" x14ac:dyDescent="0.2">
      <c r="A33" s="127">
        <v>32</v>
      </c>
      <c r="B33" s="922" t="s">
        <v>135</v>
      </c>
      <c r="C33" s="127" t="s">
        <v>132</v>
      </c>
      <c r="D33" s="127" t="s">
        <v>97</v>
      </c>
      <c r="E33" s="128"/>
      <c r="F33" s="127"/>
      <c r="G33" s="127"/>
      <c r="H33" s="127"/>
      <c r="I33" s="127">
        <v>100</v>
      </c>
      <c r="J33" s="131">
        <v>0</v>
      </c>
      <c r="K33" s="129">
        <v>0</v>
      </c>
      <c r="L33" s="127"/>
      <c r="M33" s="127" t="s">
        <v>1569</v>
      </c>
      <c r="N33" s="3"/>
    </row>
    <row r="34" spans="1:14" ht="38.25" x14ac:dyDescent="0.2">
      <c r="A34" s="127">
        <v>33</v>
      </c>
      <c r="B34" s="922" t="s">
        <v>2304</v>
      </c>
      <c r="C34" s="127" t="s">
        <v>127</v>
      </c>
      <c r="D34" s="149" t="s">
        <v>95</v>
      </c>
      <c r="E34" s="128">
        <v>1021900671044</v>
      </c>
      <c r="F34" s="130">
        <v>37509</v>
      </c>
      <c r="G34" s="127" t="s">
        <v>2328</v>
      </c>
      <c r="H34" s="127"/>
      <c r="I34" s="127">
        <v>100</v>
      </c>
      <c r="J34" s="131">
        <v>3071.84</v>
      </c>
      <c r="K34" s="129">
        <v>1694.11</v>
      </c>
      <c r="L34" s="127">
        <v>12</v>
      </c>
      <c r="M34" s="127" t="s">
        <v>6</v>
      </c>
      <c r="N34" s="3"/>
    </row>
    <row r="35" spans="1:14" ht="38.25" x14ac:dyDescent="0.2">
      <c r="A35" s="127">
        <v>34</v>
      </c>
      <c r="B35" s="922" t="s">
        <v>136</v>
      </c>
      <c r="C35" s="127" t="s">
        <v>127</v>
      </c>
      <c r="D35" s="127" t="s">
        <v>99</v>
      </c>
      <c r="E35" s="128">
        <v>1021900671308</v>
      </c>
      <c r="F35" s="130">
        <v>37530</v>
      </c>
      <c r="G35" s="127" t="s">
        <v>2327</v>
      </c>
      <c r="H35" s="127"/>
      <c r="I35" s="127">
        <v>100</v>
      </c>
      <c r="J35" s="131">
        <v>1106.76</v>
      </c>
      <c r="K35" s="129">
        <v>692.99</v>
      </c>
      <c r="L35" s="127">
        <v>10</v>
      </c>
      <c r="M35" s="127" t="s">
        <v>1571</v>
      </c>
      <c r="N35" s="3"/>
    </row>
    <row r="36" spans="1:14" ht="38.25" x14ac:dyDescent="0.2">
      <c r="A36" s="127">
        <v>35</v>
      </c>
      <c r="B36" s="922" t="s">
        <v>137</v>
      </c>
      <c r="C36" s="127" t="s">
        <v>124</v>
      </c>
      <c r="D36" s="127" t="s">
        <v>100</v>
      </c>
      <c r="E36" s="128">
        <v>1021900675928</v>
      </c>
      <c r="F36" s="130">
        <v>37618</v>
      </c>
      <c r="G36" s="127" t="s">
        <v>2326</v>
      </c>
      <c r="H36" s="127"/>
      <c r="I36" s="127">
        <v>100</v>
      </c>
      <c r="J36" s="131">
        <v>17518.93</v>
      </c>
      <c r="K36" s="129">
        <v>10735.81</v>
      </c>
      <c r="L36" s="127">
        <v>23</v>
      </c>
      <c r="M36" s="127" t="s">
        <v>1572</v>
      </c>
      <c r="N36" s="3"/>
    </row>
    <row r="37" spans="1:14" ht="57" customHeight="1" x14ac:dyDescent="0.2">
      <c r="A37" s="127">
        <v>36</v>
      </c>
      <c r="B37" s="922" t="s">
        <v>138</v>
      </c>
      <c r="C37" s="127" t="s">
        <v>124</v>
      </c>
      <c r="D37" s="127" t="s">
        <v>102</v>
      </c>
      <c r="E37" s="158">
        <v>1021900675939</v>
      </c>
      <c r="F37" s="130">
        <v>40884</v>
      </c>
      <c r="G37" s="127" t="s">
        <v>139</v>
      </c>
      <c r="H37" s="127"/>
      <c r="I37" s="127">
        <v>100</v>
      </c>
      <c r="J37" s="131">
        <v>19726.78</v>
      </c>
      <c r="K37" s="129">
        <v>9356.74</v>
      </c>
      <c r="L37" s="127">
        <v>29</v>
      </c>
      <c r="M37" s="127" t="s">
        <v>1573</v>
      </c>
      <c r="N37" s="3"/>
    </row>
    <row r="38" spans="1:14" ht="38.25" x14ac:dyDescent="0.2">
      <c r="A38" s="127">
        <v>37</v>
      </c>
      <c r="B38" s="922" t="s">
        <v>2305</v>
      </c>
      <c r="C38" s="127" t="s">
        <v>127</v>
      </c>
      <c r="D38" s="127" t="s">
        <v>103</v>
      </c>
      <c r="E38" s="128">
        <v>1021900674432</v>
      </c>
      <c r="F38" s="130">
        <v>37600</v>
      </c>
      <c r="G38" s="127" t="s">
        <v>2324</v>
      </c>
      <c r="H38" s="127"/>
      <c r="I38" s="127">
        <v>100</v>
      </c>
      <c r="J38" s="131">
        <v>6060.53</v>
      </c>
      <c r="K38" s="129">
        <v>3530.82</v>
      </c>
      <c r="L38" s="127">
        <v>16</v>
      </c>
      <c r="M38" s="127" t="s">
        <v>2323</v>
      </c>
      <c r="N38" s="3"/>
    </row>
    <row r="39" spans="1:14" ht="38.25" x14ac:dyDescent="0.2">
      <c r="A39" s="127">
        <v>38</v>
      </c>
      <c r="B39" s="922" t="s">
        <v>721</v>
      </c>
      <c r="C39" s="127" t="s">
        <v>124</v>
      </c>
      <c r="D39" s="127" t="s">
        <v>104</v>
      </c>
      <c r="E39" s="128">
        <v>1021900676434</v>
      </c>
      <c r="F39" s="130">
        <v>37621</v>
      </c>
      <c r="G39" s="127" t="s">
        <v>2325</v>
      </c>
      <c r="H39" s="127"/>
      <c r="I39" s="127">
        <v>100</v>
      </c>
      <c r="J39" s="131">
        <v>44072.04</v>
      </c>
      <c r="K39" s="129">
        <v>23808.29</v>
      </c>
      <c r="L39" s="127">
        <v>68</v>
      </c>
      <c r="M39" s="127" t="s">
        <v>975</v>
      </c>
      <c r="N39" s="3"/>
    </row>
    <row r="40" spans="1:14" ht="63.75" x14ac:dyDescent="0.2">
      <c r="A40" s="127">
        <v>39</v>
      </c>
      <c r="B40" s="922" t="s">
        <v>140</v>
      </c>
      <c r="C40" s="127" t="s">
        <v>132</v>
      </c>
      <c r="D40" s="127" t="s">
        <v>105</v>
      </c>
      <c r="E40" s="128"/>
      <c r="F40" s="127"/>
      <c r="G40" s="127"/>
      <c r="H40" s="127"/>
      <c r="I40" s="127">
        <v>100</v>
      </c>
      <c r="J40" s="131">
        <v>0</v>
      </c>
      <c r="K40" s="129">
        <v>0</v>
      </c>
      <c r="L40" s="127"/>
      <c r="M40" s="127" t="s">
        <v>29</v>
      </c>
      <c r="N40" s="3"/>
    </row>
    <row r="41" spans="1:14" ht="63.75" x14ac:dyDescent="0.2">
      <c r="A41" s="127">
        <v>40</v>
      </c>
      <c r="B41" s="922" t="s">
        <v>141</v>
      </c>
      <c r="C41" s="127" t="s">
        <v>132</v>
      </c>
      <c r="D41" s="127" t="s">
        <v>106</v>
      </c>
      <c r="E41" s="128"/>
      <c r="F41" s="127"/>
      <c r="G41" s="127"/>
      <c r="H41" s="127"/>
      <c r="I41" s="127">
        <v>100</v>
      </c>
      <c r="J41" s="131">
        <v>0</v>
      </c>
      <c r="K41" s="129">
        <v>0</v>
      </c>
      <c r="L41" s="127"/>
      <c r="M41" s="127" t="s">
        <v>30</v>
      </c>
      <c r="N41" s="3"/>
    </row>
    <row r="42" spans="1:14" ht="38.25" x14ac:dyDescent="0.2">
      <c r="A42" s="127">
        <v>41</v>
      </c>
      <c r="B42" s="922" t="s">
        <v>2306</v>
      </c>
      <c r="C42" s="127" t="s">
        <v>127</v>
      </c>
      <c r="D42" s="127" t="s">
        <v>107</v>
      </c>
      <c r="E42" s="128">
        <v>1021900674234</v>
      </c>
      <c r="F42" s="130">
        <v>37599</v>
      </c>
      <c r="G42" s="127" t="s">
        <v>2319</v>
      </c>
      <c r="H42" s="127"/>
      <c r="I42" s="127">
        <v>100</v>
      </c>
      <c r="J42" s="131">
        <v>1984.73</v>
      </c>
      <c r="K42" s="129">
        <v>1510.82</v>
      </c>
      <c r="L42" s="127">
        <v>9</v>
      </c>
      <c r="M42" s="127" t="s">
        <v>976</v>
      </c>
      <c r="N42" s="3"/>
    </row>
    <row r="43" spans="1:14" ht="38.25" x14ac:dyDescent="0.2">
      <c r="A43" s="127">
        <v>42</v>
      </c>
      <c r="B43" s="922" t="s">
        <v>2296</v>
      </c>
      <c r="C43" s="127" t="s">
        <v>124</v>
      </c>
      <c r="D43" s="127" t="s">
        <v>108</v>
      </c>
      <c r="E43" s="128">
        <v>1021900676335</v>
      </c>
      <c r="F43" s="130">
        <v>37621</v>
      </c>
      <c r="G43" s="127" t="s">
        <v>2318</v>
      </c>
      <c r="H43" s="127"/>
      <c r="I43" s="127">
        <v>100</v>
      </c>
      <c r="J43" s="131">
        <v>12613.45</v>
      </c>
      <c r="K43" s="129">
        <v>7208.15</v>
      </c>
      <c r="L43" s="127">
        <v>21</v>
      </c>
      <c r="M43" s="127" t="s">
        <v>5</v>
      </c>
      <c r="N43" s="3"/>
    </row>
    <row r="44" spans="1:14" ht="38.25" x14ac:dyDescent="0.2">
      <c r="A44" s="127">
        <v>43</v>
      </c>
      <c r="B44" s="922" t="s">
        <v>142</v>
      </c>
      <c r="C44" s="127" t="s">
        <v>127</v>
      </c>
      <c r="D44" s="127" t="s">
        <v>110</v>
      </c>
      <c r="E44" s="128">
        <v>1021900673145</v>
      </c>
      <c r="F44" s="130">
        <v>37579</v>
      </c>
      <c r="G44" s="149" t="s">
        <v>143</v>
      </c>
      <c r="H44" s="127"/>
      <c r="I44" s="127">
        <v>100</v>
      </c>
      <c r="J44" s="131">
        <v>2094.04</v>
      </c>
      <c r="K44" s="129">
        <v>1601.09</v>
      </c>
      <c r="L44" s="127">
        <v>11</v>
      </c>
      <c r="M44" s="127" t="s">
        <v>1574</v>
      </c>
      <c r="N44" s="3"/>
    </row>
    <row r="45" spans="1:14" ht="38.25" x14ac:dyDescent="0.2">
      <c r="A45" s="127">
        <v>44</v>
      </c>
      <c r="B45" s="922" t="s">
        <v>144</v>
      </c>
      <c r="C45" s="127" t="s">
        <v>124</v>
      </c>
      <c r="D45" s="127" t="s">
        <v>111</v>
      </c>
      <c r="E45" s="128">
        <v>1021900674069</v>
      </c>
      <c r="F45" s="130">
        <v>37595</v>
      </c>
      <c r="G45" s="127" t="s">
        <v>2277</v>
      </c>
      <c r="H45" s="127"/>
      <c r="I45" s="127">
        <v>100</v>
      </c>
      <c r="J45" s="131">
        <v>11348.11</v>
      </c>
      <c r="K45" s="129">
        <v>1230.45</v>
      </c>
      <c r="L45" s="127">
        <v>19</v>
      </c>
      <c r="M45" s="127" t="s">
        <v>2276</v>
      </c>
      <c r="N45" s="3"/>
    </row>
    <row r="46" spans="1:14" ht="53.45" customHeight="1" x14ac:dyDescent="0.2">
      <c r="A46" s="127">
        <v>45</v>
      </c>
      <c r="B46" s="922" t="s">
        <v>145</v>
      </c>
      <c r="C46" s="127" t="s">
        <v>124</v>
      </c>
      <c r="D46" s="127" t="s">
        <v>112</v>
      </c>
      <c r="E46" s="128">
        <v>1021900671462</v>
      </c>
      <c r="F46" s="130">
        <v>37536</v>
      </c>
      <c r="G46" s="127" t="s">
        <v>2314</v>
      </c>
      <c r="H46" s="127"/>
      <c r="I46" s="127">
        <v>100</v>
      </c>
      <c r="J46" s="131">
        <v>4763.3100000000004</v>
      </c>
      <c r="K46" s="129">
        <v>1384.12</v>
      </c>
      <c r="L46" s="127">
        <v>29</v>
      </c>
      <c r="M46" s="127" t="s">
        <v>977</v>
      </c>
      <c r="N46" s="3"/>
    </row>
    <row r="47" spans="1:14" ht="38.25" x14ac:dyDescent="0.2">
      <c r="A47" s="127">
        <v>46</v>
      </c>
      <c r="B47" s="966" t="s">
        <v>146</v>
      </c>
      <c r="C47" s="127" t="s">
        <v>127</v>
      </c>
      <c r="D47" s="127" t="s">
        <v>114</v>
      </c>
      <c r="E47" s="128">
        <v>1021900672804</v>
      </c>
      <c r="F47" s="130">
        <v>37560</v>
      </c>
      <c r="G47" s="127" t="s">
        <v>2316</v>
      </c>
      <c r="H47" s="127"/>
      <c r="I47" s="127">
        <v>100</v>
      </c>
      <c r="J47" s="131">
        <v>5302.5</v>
      </c>
      <c r="K47" s="129">
        <v>3969.28</v>
      </c>
      <c r="L47" s="127">
        <v>19</v>
      </c>
      <c r="M47" s="127" t="s">
        <v>2315</v>
      </c>
      <c r="N47" s="3"/>
    </row>
    <row r="48" spans="1:14" ht="25.5" x14ac:dyDescent="0.2">
      <c r="A48" s="127">
        <v>47</v>
      </c>
      <c r="B48" s="922" t="s">
        <v>2295</v>
      </c>
      <c r="C48" s="127" t="s">
        <v>124</v>
      </c>
      <c r="D48" s="127" t="s">
        <v>115</v>
      </c>
      <c r="E48" s="128">
        <v>1021900676126</v>
      </c>
      <c r="F48" s="130">
        <v>37620</v>
      </c>
      <c r="G48" s="127" t="s">
        <v>2317</v>
      </c>
      <c r="H48" s="127"/>
      <c r="I48" s="127">
        <v>100</v>
      </c>
      <c r="J48" s="131">
        <v>34641.29</v>
      </c>
      <c r="K48" s="129">
        <v>24787.24</v>
      </c>
      <c r="L48" s="127">
        <v>36</v>
      </c>
      <c r="M48" s="127" t="s">
        <v>58</v>
      </c>
      <c r="N48" s="3"/>
    </row>
    <row r="49" spans="1:14" ht="51" x14ac:dyDescent="0.2">
      <c r="A49" s="160">
        <v>48</v>
      </c>
      <c r="B49" s="967" t="s">
        <v>1554</v>
      </c>
      <c r="C49" s="146" t="s">
        <v>1555</v>
      </c>
      <c r="D49" s="146" t="s">
        <v>2271</v>
      </c>
      <c r="E49" s="161">
        <v>1131902001230</v>
      </c>
      <c r="F49" s="147">
        <v>41638</v>
      </c>
      <c r="G49" s="146" t="s">
        <v>1576</v>
      </c>
      <c r="H49" s="127"/>
      <c r="I49" s="146">
        <v>100</v>
      </c>
      <c r="J49" s="146">
        <v>1599.87</v>
      </c>
      <c r="K49" s="146">
        <v>243.96</v>
      </c>
      <c r="L49" s="127">
        <v>31</v>
      </c>
      <c r="M49" s="127" t="s">
        <v>987</v>
      </c>
      <c r="N49" s="3"/>
    </row>
    <row r="50" spans="1:14" x14ac:dyDescent="0.2">
      <c r="A50" s="278">
        <v>49</v>
      </c>
      <c r="B50" s="968" t="s">
        <v>1846</v>
      </c>
      <c r="C50" s="279"/>
      <c r="D50" s="279"/>
      <c r="E50" s="280"/>
      <c r="F50" s="281"/>
      <c r="G50" s="279"/>
      <c r="H50" s="277"/>
      <c r="I50" s="279">
        <v>100</v>
      </c>
      <c r="J50" s="279">
        <v>141222.41</v>
      </c>
      <c r="K50" s="279">
        <v>123471.7</v>
      </c>
      <c r="L50" s="277"/>
      <c r="M50" s="277" t="s">
        <v>1559</v>
      </c>
      <c r="N50" s="3"/>
    </row>
    <row r="51" spans="1:14" ht="38.25" x14ac:dyDescent="0.2">
      <c r="A51" s="955">
        <v>50</v>
      </c>
      <c r="B51" s="969" t="s">
        <v>2275</v>
      </c>
      <c r="C51" s="956" t="s">
        <v>117</v>
      </c>
      <c r="D51" s="956" t="s">
        <v>2272</v>
      </c>
      <c r="E51" s="957">
        <v>1221900001542</v>
      </c>
      <c r="F51" s="958">
        <v>44693</v>
      </c>
      <c r="G51" s="956" t="s">
        <v>2273</v>
      </c>
      <c r="H51" s="959"/>
      <c r="I51" s="956">
        <v>100</v>
      </c>
      <c r="J51" s="956"/>
      <c r="K51" s="956"/>
      <c r="L51" s="959">
        <v>8</v>
      </c>
      <c r="M51" s="959" t="s">
        <v>2274</v>
      </c>
      <c r="N51" s="3"/>
    </row>
    <row r="52" spans="1:14" ht="38.25" x14ac:dyDescent="0.2">
      <c r="A52" s="970">
        <v>51</v>
      </c>
      <c r="B52" s="922" t="s">
        <v>2298</v>
      </c>
      <c r="C52" s="127" t="s">
        <v>127</v>
      </c>
      <c r="D52" s="127" t="s">
        <v>2299</v>
      </c>
      <c r="E52" s="128">
        <v>1221900001740</v>
      </c>
      <c r="F52" s="130">
        <v>44706</v>
      </c>
      <c r="G52" s="971" t="s">
        <v>2307</v>
      </c>
      <c r="H52" s="127"/>
      <c r="I52" s="127">
        <v>100</v>
      </c>
      <c r="J52" s="131">
        <v>96778.11</v>
      </c>
      <c r="K52" s="129">
        <v>93919.4</v>
      </c>
      <c r="L52" s="127">
        <v>17</v>
      </c>
      <c r="M52" s="127" t="s">
        <v>2300</v>
      </c>
      <c r="N52" s="3"/>
    </row>
    <row r="53" spans="1:14" ht="38.25" x14ac:dyDescent="0.2">
      <c r="A53" s="127">
        <v>52</v>
      </c>
      <c r="B53" s="127" t="s">
        <v>2297</v>
      </c>
      <c r="C53" s="127" t="s">
        <v>2270</v>
      </c>
      <c r="D53" s="127" t="s">
        <v>15</v>
      </c>
      <c r="E53" s="128">
        <v>1021900674047</v>
      </c>
      <c r="F53" s="130">
        <v>37595</v>
      </c>
      <c r="G53" s="127" t="s">
        <v>2335</v>
      </c>
      <c r="H53" s="127"/>
      <c r="I53" s="127">
        <v>100</v>
      </c>
      <c r="J53" s="131">
        <v>660.9</v>
      </c>
      <c r="K53" s="131">
        <v>0</v>
      </c>
      <c r="L53" s="127">
        <v>4</v>
      </c>
      <c r="M53" s="127" t="s">
        <v>22</v>
      </c>
      <c r="N53" s="3"/>
    </row>
    <row r="54" spans="1:14" ht="25.5" x14ac:dyDescent="0.2">
      <c r="A54" s="971"/>
      <c r="B54" s="971" t="s">
        <v>2308</v>
      </c>
      <c r="C54" s="971" t="s">
        <v>2309</v>
      </c>
      <c r="D54" s="971" t="s">
        <v>2310</v>
      </c>
      <c r="E54" s="972">
        <v>1221900001850</v>
      </c>
      <c r="F54" s="973">
        <v>44721</v>
      </c>
      <c r="G54" s="971" t="s">
        <v>2312</v>
      </c>
      <c r="H54" s="971"/>
      <c r="I54" s="971">
        <v>100</v>
      </c>
      <c r="J54" s="974" t="s">
        <v>2313</v>
      </c>
      <c r="K54" s="974" t="s">
        <v>805</v>
      </c>
      <c r="L54" s="971">
        <v>15</v>
      </c>
      <c r="M54" s="971" t="s">
        <v>2311</v>
      </c>
      <c r="N54" s="3"/>
    </row>
    <row r="55" spans="1:14" ht="25.5" x14ac:dyDescent="0.2">
      <c r="A55" s="127">
        <v>53</v>
      </c>
      <c r="B55" s="159" t="s">
        <v>780</v>
      </c>
      <c r="C55" s="127" t="s">
        <v>781</v>
      </c>
      <c r="D55" s="127" t="s">
        <v>116</v>
      </c>
      <c r="E55" s="128">
        <v>1141902000316</v>
      </c>
      <c r="F55" s="130">
        <v>41751</v>
      </c>
      <c r="G55" s="127" t="s">
        <v>2336</v>
      </c>
      <c r="H55" s="127"/>
      <c r="I55" s="127">
        <v>100</v>
      </c>
      <c r="J55" s="131">
        <v>260.7</v>
      </c>
      <c r="K55" s="131">
        <v>0</v>
      </c>
      <c r="L55" s="127">
        <v>0</v>
      </c>
      <c r="M55" s="127" t="s">
        <v>805</v>
      </c>
      <c r="N55" s="3"/>
    </row>
    <row r="56" spans="1:14" x14ac:dyDescent="0.2">
      <c r="B56" s="5"/>
      <c r="C56" s="5"/>
      <c r="D56" s="5"/>
      <c r="G56" s="5"/>
      <c r="H56" s="5"/>
      <c r="I56" s="5"/>
      <c r="J56" s="31" t="s">
        <v>805</v>
      </c>
      <c r="K56" s="31" t="s">
        <v>805</v>
      </c>
      <c r="L56" s="5"/>
      <c r="M56" s="5"/>
      <c r="N56" s="3"/>
    </row>
    <row r="57" spans="1:14" x14ac:dyDescent="0.2">
      <c r="N57" s="3"/>
    </row>
    <row r="58" spans="1:14" x14ac:dyDescent="0.2">
      <c r="N58" s="3"/>
    </row>
    <row r="59" spans="1:14" x14ac:dyDescent="0.2">
      <c r="N59" s="3"/>
    </row>
    <row r="60" spans="1:14" x14ac:dyDescent="0.2">
      <c r="N60" s="3"/>
    </row>
    <row r="61" spans="1:14" x14ac:dyDescent="0.2">
      <c r="N61" s="3"/>
    </row>
    <row r="62" spans="1:14" x14ac:dyDescent="0.2">
      <c r="N62" s="3"/>
    </row>
    <row r="63" spans="1:14" x14ac:dyDescent="0.2">
      <c r="N63" s="3"/>
    </row>
    <row r="64" spans="1:14" x14ac:dyDescent="0.2">
      <c r="N64" s="3"/>
    </row>
    <row r="65" spans="14:14" x14ac:dyDescent="0.2">
      <c r="N65" s="3"/>
    </row>
    <row r="66" spans="14:14" x14ac:dyDescent="0.2">
      <c r="N66" s="3"/>
    </row>
  </sheetData>
  <customSheetViews>
    <customSheetView guid="{89DE2BB3-1FB2-48B8-8772-292D0DFC12F0}" showRuler="0">
      <pageMargins left="0.75" right="0.75" top="1" bottom="1" header="0.5" footer="0.5"/>
      <headerFooter alignWithMargins="0"/>
    </customSheetView>
  </customSheetViews>
  <mergeCells count="1">
    <mergeCell ref="A1:M1"/>
  </mergeCells>
  <phoneticPr fontId="2" type="noConversion"/>
  <hyperlinks>
    <hyperlink ref="B55" location="Зенит!A1" display="Муниципальное казенное предприятие &quot;Зенит&quot;"/>
  </hyperlinks>
  <pageMargins left="0.7" right="0.7" top="0.75" bottom="0.75" header="0.3" footer="0.3"/>
  <pageSetup paperSize="9" scale="40" fitToHeight="0" orientation="landscape" verticalDpi="200" r:id="rId1"/>
  <headerFooter alignWithMargins="0"/>
  <rowBreaks count="1" manualBreakCount="1">
    <brk id="2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РАЗДЕЛ I</vt:lpstr>
      <vt:lpstr>РАЗДЕЛ II</vt:lpstr>
      <vt:lpstr>РАЗДЕЛ III</vt:lpstr>
      <vt:lpstr>'РАЗДЕЛ I'!Область_печати</vt:lpstr>
      <vt:lpstr>'РАЗДЕЛ II'!Область_печати</vt:lpstr>
      <vt:lpstr>'РАЗДЕЛ III'!Область_печати</vt:lpstr>
    </vt:vector>
  </TitlesOfParts>
  <Company>Администрация МО Бейский район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Голиков</dc:creator>
  <cp:lastModifiedBy>Пользователь</cp:lastModifiedBy>
  <cp:lastPrinted>2022-11-17T02:05:57Z</cp:lastPrinted>
  <dcterms:created xsi:type="dcterms:W3CDTF">2008-07-02T06:01:50Z</dcterms:created>
  <dcterms:modified xsi:type="dcterms:W3CDTF">2022-11-25T09:37:36Z</dcterms:modified>
</cp:coreProperties>
</file>