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480" yWindow="90" windowWidth="14235" windowHeight="9720"/>
  </bookViews>
  <sheets>
    <sheet name="Лист1" sheetId="1" r:id="rId1"/>
  </sheets>
  <definedNames>
    <definedName name="_xlnm.Print_Area" localSheetId="0">Лист1!$A$1:$D$35</definedName>
  </definedNames>
  <calcPr calcId="162913"/>
</workbook>
</file>

<file path=xl/calcChain.xml><?xml version="1.0" encoding="utf-8"?>
<calcChain xmlns="http://schemas.openxmlformats.org/spreadsheetml/2006/main">
  <c r="D29" i="1" l="1"/>
  <c r="D25" i="1"/>
  <c r="D24" i="1"/>
  <c r="D23" i="1" s="1"/>
  <c r="D22" i="1" s="1"/>
  <c r="D21" i="1" s="1"/>
  <c r="C29" i="1"/>
  <c r="C25" i="1"/>
  <c r="C24" i="1" s="1"/>
  <c r="C23" i="1" s="1"/>
  <c r="C22" i="1" s="1"/>
  <c r="C21" i="1" s="1"/>
  <c r="D28" i="1"/>
  <c r="D27" i="1" s="1"/>
  <c r="D26" i="1" s="1"/>
  <c r="C28" i="1"/>
  <c r="C27" i="1"/>
  <c r="C26" i="1" s="1"/>
  <c r="D19" i="1"/>
  <c r="D13" i="1"/>
  <c r="D12" i="1"/>
  <c r="D17" i="1"/>
  <c r="D16" i="1"/>
  <c r="D15" i="1" s="1"/>
  <c r="D11" i="1" s="1"/>
  <c r="C13" i="1"/>
  <c r="C12" i="1" s="1"/>
  <c r="C19" i="1"/>
  <c r="C17" i="1"/>
  <c r="C16" i="1"/>
  <c r="C15" i="1" s="1"/>
  <c r="C11" i="1" s="1"/>
</calcChain>
</file>

<file path=xl/sharedStrings.xml><?xml version="1.0" encoding="utf-8"?>
<sst xmlns="http://schemas.openxmlformats.org/spreadsheetml/2006/main" count="51" uniqueCount="51">
  <si>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</si>
  <si>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</si>
  <si>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</si>
  <si>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</si>
  <si>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</si>
  <si>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</si>
  <si>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</si>
  <si>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</si>
  <si>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</si>
  <si>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</si>
  <si>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</si>
  <si>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</si>
  <si>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</si>
  <si>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</si>
  <si>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</si>
  <si>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</si>
  <si>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</si>
  <si>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</si>
  <si>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</si>
  <si>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</si>
  <si>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</si>
  <si>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</si>
  <si>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</si>
  <si>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</si>
  <si>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</si>
  <si>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</si>
  <si>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</si>
  <si>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</si>
  <si>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</si>
  <si>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</si>
  <si>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</si>
  <si>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</si>
  <si>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</si>
  <si>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</si>
  <si>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</si>
  <si>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</si>
  <si>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</si>
  <si>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</si>
  <si>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</si>
  <si>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</si>
  <si>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</si>
  <si>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>Отчет о формировании источников финансирования дефицита</t>
  </si>
  <si>
    <t xml:space="preserve">местного бюджета муниципального образования Бейский район </t>
  </si>
  <si>
    <t xml:space="preserve">Исполнено,              тыс.руб. </t>
  </si>
  <si>
    <t xml:space="preserve">              к  решению Совета депутатов </t>
  </si>
  <si>
    <t xml:space="preserve">                  Бейского района</t>
  </si>
  <si>
    <t>за 2019 год</t>
  </si>
  <si>
    <t>Глава Бейского района</t>
  </si>
  <si>
    <t>И.Н. Стряпков</t>
  </si>
  <si>
    <t>Приложение 1</t>
  </si>
  <si>
    <t>от 25.05.2020  № 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</si>
</sst>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32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41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8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19" borderId="0"/>
    <xf numFmtId="0" fontId="14" fillId="0" borderId="0">
      <alignment horizontal="left" wrapText="1"/>
    </xf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19" borderId="2"/>
    <xf numFmtId="0" fontId="14" fillId="0" borderId="3">
      <alignment horizontal="center" vertical="center" wrapText="1"/>
    </xf>
    <xf numFmtId="0" fontId="14" fillId="19" borderId="4"/>
    <xf numFmtId="49" fontId="14" fillId="0" borderId="3">
      <alignment horizontal="center" vertical="top" shrinkToFit="1"/>
    </xf>
    <xf numFmtId="0" fontId="14" fillId="0" borderId="3">
      <alignment horizontal="center" vertical="top" wrapText="1"/>
    </xf>
    <xf numFmtId="4" fontId="14" fillId="0" borderId="3">
      <alignment horizontal="right" vertical="top" shrinkToFit="1"/>
    </xf>
    <xf numFmtId="10" fontId="14" fillId="0" borderId="3">
      <alignment horizontal="center" vertical="top" shrinkToFit="1"/>
    </xf>
    <xf numFmtId="0" fontId="14" fillId="19" borderId="5"/>
    <xf numFmtId="49" fontId="16" fillId="0" borderId="3">
      <alignment horizontal="left" vertical="top" shrinkToFit="1"/>
    </xf>
    <xf numFmtId="4" fontId="16" fillId="20" borderId="3">
      <alignment horizontal="right" vertical="top" shrinkToFit="1"/>
    </xf>
    <xf numFmtId="10" fontId="16" fillId="20" borderId="3">
      <alignment horizontal="center" vertical="top" shrinkToFit="1"/>
    </xf>
    <xf numFmtId="0" fontId="14" fillId="0" borderId="0"/>
    <xf numFmtId="0" fontId="14" fillId="19" borderId="2">
      <alignment horizontal="left"/>
    </xf>
    <xf numFmtId="0" fontId="14" fillId="0" borderId="3">
      <alignment horizontal="left" vertical="top" wrapText="1"/>
    </xf>
    <xf numFmtId="4" fontId="16" fillId="21" borderId="3">
      <alignment horizontal="right" vertical="top" shrinkToFit="1"/>
    </xf>
    <xf numFmtId="10" fontId="16" fillId="21" borderId="3">
      <alignment horizontal="center" vertical="top" shrinkToFit="1"/>
    </xf>
    <xf numFmtId="0" fontId="14" fillId="19" borderId="4">
      <alignment horizontal="left"/>
    </xf>
    <xf numFmtId="0" fontId="14" fillId="19" borderId="5">
      <alignment horizontal="left"/>
    </xf>
    <xf numFmtId="0" fontId="14" fillId="19" borderId="0">
      <alignment horizontal="left"/>
    </xf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7" fillId="28" borderId="6" applyNumberFormat="0" applyAlignment="0" applyProtection="0"/>
    <xf numFmtId="0" fontId="18" fillId="29" borderId="7" applyNumberFormat="0" applyAlignment="0" applyProtection="0"/>
    <xf numFmtId="0" fontId="19" fillId="29" borderId="6" applyNumberFormat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30" borderId="12" applyNumberFormat="0" applyAlignment="0" applyProtection="0"/>
    <xf numFmtId="0" fontId="25" fillId="0" borderId="0" applyNumberFormat="0" applyFill="0" applyBorder="0" applyAlignment="0" applyProtection="0"/>
    <xf numFmtId="0" fontId="26" fillId="31" borderId="0" applyNumberFormat="0" applyBorder="0" applyAlignment="0" applyProtection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10" fillId="33" borderId="13" applyNumberFormat="0" applyFont="0" applyAlignment="0" applyProtection="0"/>
    <xf numFmtId="0" fontId="10" fillId="33" borderId="13" applyNumberFormat="0" applyFont="0" applyAlignment="0" applyProtection="0"/>
    <xf numFmtId="0" fontId="10" fillId="33" borderId="13" applyNumberFormat="0" applyFont="0" applyAlignment="0" applyProtection="0"/>
    <xf numFmtId="0" fontId="10" fillId="33" borderId="13" applyNumberFormat="0" applyFont="0" applyAlignment="0" applyProtection="0"/>
    <xf numFmtId="0" fontId="29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34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0" xfId="0" applyFont="1" applyFill="1" applyBorder="1" applyAlignment="1">
      <alignment wrapText="1"/>
    </xf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3" fillId="0" borderId="0" xfId="126" applyFont="1" applyFill="1" applyAlignment="1">
      <alignment vertical="center"/>
    </xf>
    <xf numFmtId="172" fontId="5" fillId="0" borderId="1" xfId="0" applyNumberFormat="1" applyFont="1" applyBorder="1" applyAlignment="1"/>
    <xf numFmtId="0" fontId="7" fillId="0" borderId="0" xfId="0" applyFont="1" applyBorder="1" applyAlignment="1">
      <alignment wrapText="1"/>
    </xf>
    <xf numFmtId="49" fontId="5" fillId="0" borderId="0" xfId="0" applyNumberFormat="1" applyFont="1" applyBorder="1" applyAlignment="1">
      <alignment horizontal="center"/>
    </xf>
    <xf numFmtId="172" fontId="5" fillId="0" borderId="0" xfId="0" applyNumberFormat="1" applyFont="1" applyBorder="1" applyAlignment="1"/>
    <xf numFmtId="0" fontId="4" fillId="0" borderId="0" xfId="0" applyFont="1" applyAlignment="1">
      <alignment horizontal="center"/>
    </xf>
    <xf numFmtId="0" fontId="4" fillId="0" borderId="0" xfId="126" applyFont="1" applyFill="1" applyAlignment="1">
      <alignment horizontal="right" vertical="center"/>
    </xf>
    <xf numFmtId="0" fontId="5" fillId="0" borderId="0" xfId="126" applyFont="1" applyFill="1" applyAlignment="1">
      <alignment horizontal="right" vertical="center"/>
    </xf>
  </cellXfs>
  <cellStyles count="141">
    <cellStyle name="20% - Акцент1 2" xfId="1"/>
    <cellStyle name="20% - Акцент1 2 2" xfId="2"/>
    <cellStyle name="20% - Акцент1 3" xfId="3"/>
    <cellStyle name="20% - Акцент2 2" xfId="4"/>
    <cellStyle name="20% - Акцент2 2 2" xfId="5"/>
    <cellStyle name="20% - Акцент2 3" xfId="6"/>
    <cellStyle name="20% - Акцент3 2" xfId="7"/>
    <cellStyle name="20% - Акцент3 2 2" xfId="8"/>
    <cellStyle name="20% - Акцент3 3" xfId="9"/>
    <cellStyle name="20% - Акцент4 2" xfId="10"/>
    <cellStyle name="20% - Акцент4 2 2" xfId="11"/>
    <cellStyle name="20% - Акцент4 3" xfId="12"/>
    <cellStyle name="20% - Акцент5 2" xfId="13"/>
    <cellStyle name="20% - Акцент5 2 2" xfId="14"/>
    <cellStyle name="20% - Акцент5 3" xfId="15"/>
    <cellStyle name="20% - Акцент6 2" xfId="16"/>
    <cellStyle name="20% - Акцент6 2 2" xfId="17"/>
    <cellStyle name="20% - Акцент6 3" xfId="18"/>
    <cellStyle name="40% - Акцент1 2" xfId="19"/>
    <cellStyle name="40% - Акцент1 2 2" xfId="20"/>
    <cellStyle name="40% - Акцент1 3" xfId="21"/>
    <cellStyle name="40% - Акцент2 2" xfId="22"/>
    <cellStyle name="40% - Акцент2 2 2" xfId="23"/>
    <cellStyle name="40% - Акцент2 3" xfId="24"/>
    <cellStyle name="40% - Акцент3 2" xfId="25"/>
    <cellStyle name="40% - Акцент3 2 2" xfId="26"/>
    <cellStyle name="40% - Акцент3 3" xfId="27"/>
    <cellStyle name="40% - Акцент4 2" xfId="28"/>
    <cellStyle name="40% - Акцент4 2 2" xfId="29"/>
    <cellStyle name="40% - Акцент4 3" xfId="30"/>
    <cellStyle name="40% - Акцент5 2" xfId="31"/>
    <cellStyle name="40% - Акцент5 2 2" xfId="32"/>
    <cellStyle name="40% - Акцент5 3" xfId="33"/>
    <cellStyle name="40% - Акцент6 2" xfId="34"/>
    <cellStyle name="40% - Акцент6 2 2" xfId="35"/>
    <cellStyle name="40% - Акцент6 3" xfId="36"/>
    <cellStyle name="60% - Акцент1 2" xfId="37"/>
    <cellStyle name="60% - Акцент2 2" xfId="38"/>
    <cellStyle name="60% - Акцент3 2" xfId="39"/>
    <cellStyle name="60% - Акцент4 2" xfId="40"/>
    <cellStyle name="60% - Акцент5 2" xfId="41"/>
    <cellStyle name="60% - Акцент6 2" xfId="42"/>
    <cellStyle name="br" xfId="43"/>
    <cellStyle name="br 10" xfId="44"/>
    <cellStyle name="br 11" xfId="45"/>
    <cellStyle name="br 12" xfId="46"/>
    <cellStyle name="br 13" xfId="47"/>
    <cellStyle name="br 2" xfId="48"/>
    <cellStyle name="br 3" xfId="49"/>
    <cellStyle name="br 4" xfId="50"/>
    <cellStyle name="br 5" xfId="51"/>
    <cellStyle name="br 6" xfId="52"/>
    <cellStyle name="br 7" xfId="53"/>
    <cellStyle name="br 8" xfId="54"/>
    <cellStyle name="br 9" xfId="55"/>
    <cellStyle name="col" xfId="56"/>
    <cellStyle name="col 10" xfId="57"/>
    <cellStyle name="col 11" xfId="58"/>
    <cellStyle name="col 12" xfId="59"/>
    <cellStyle name="col 13" xfId="60"/>
    <cellStyle name="col 2" xfId="61"/>
    <cellStyle name="col 3" xfId="62"/>
    <cellStyle name="col 4" xfId="63"/>
    <cellStyle name="col 5" xfId="64"/>
    <cellStyle name="col 6" xfId="65"/>
    <cellStyle name="col 7" xfId="66"/>
    <cellStyle name="col 8" xfId="67"/>
    <cellStyle name="col 9" xfId="68"/>
    <cellStyle name="style0" xfId="69"/>
    <cellStyle name="td" xfId="70"/>
    <cellStyle name="tr" xfId="71"/>
    <cellStyle name="tr 10" xfId="72"/>
    <cellStyle name="tr 11" xfId="73"/>
    <cellStyle name="tr 12" xfId="74"/>
    <cellStyle name="tr 13" xfId="75"/>
    <cellStyle name="tr 2" xfId="76"/>
    <cellStyle name="tr 3" xfId="77"/>
    <cellStyle name="tr 4" xfId="78"/>
    <cellStyle name="tr 5" xfId="79"/>
    <cellStyle name="tr 6" xfId="80"/>
    <cellStyle name="tr 7" xfId="81"/>
    <cellStyle name="tr 8" xfId="82"/>
    <cellStyle name="tr 9" xfId="83"/>
    <cellStyle name="xl21" xfId="84"/>
    <cellStyle name="xl22" xfId="85"/>
    <cellStyle name="xl23" xfId="86"/>
    <cellStyle name="xl24" xfId="87"/>
    <cellStyle name="xl25" xfId="88"/>
    <cellStyle name="xl26" xfId="89"/>
    <cellStyle name="xl27" xfId="90"/>
    <cellStyle name="xl28" xfId="91"/>
    <cellStyle name="xl29" xfId="92"/>
    <cellStyle name="xl30" xfId="93"/>
    <cellStyle name="xl31" xfId="94"/>
    <cellStyle name="xl32" xfId="95"/>
    <cellStyle name="xl33" xfId="96"/>
    <cellStyle name="xl34" xfId="97"/>
    <cellStyle name="xl35" xfId="98"/>
    <cellStyle name="xl36" xfId="99"/>
    <cellStyle name="xl37" xfId="100"/>
    <cellStyle name="xl38" xfId="101"/>
    <cellStyle name="xl39" xfId="102"/>
    <cellStyle name="xl40" xfId="103"/>
    <cellStyle name="xl41" xfId="104"/>
    <cellStyle name="xl42" xfId="105"/>
    <cellStyle name="xl43" xfId="106"/>
    <cellStyle name="xl44" xfId="107"/>
    <cellStyle name="Акцент1 2" xfId="108"/>
    <cellStyle name="Акцент2 2" xfId="109"/>
    <cellStyle name="Акцент3 2" xfId="110"/>
    <cellStyle name="Акцент4 2" xfId="111"/>
    <cellStyle name="Акцент5 2" xfId="112"/>
    <cellStyle name="Акцент6 2" xfId="113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 2" xfId="120"/>
    <cellStyle name="Итог" xfId="121" builtinId="25" customBuiltin="1"/>
    <cellStyle name="Контрольная ячейка" xfId="122" builtinId="23" customBuiltin="1"/>
    <cellStyle name="Название 2" xfId="123"/>
    <cellStyle name="Нейтральный 2" xfId="124"/>
    <cellStyle name="Обычный" xfId="0" builtinId="0"/>
    <cellStyle name="Обычный 2 2" xfId="125"/>
    <cellStyle name="Обычный 2 2 2" xfId="126"/>
    <cellStyle name="Обычный 2 2 3" xfId="127"/>
    <cellStyle name="Обычный 2 3" xfId="128"/>
    <cellStyle name="Обычный 2 4" xfId="129"/>
    <cellStyle name="Обычный 2 5" xfId="130"/>
    <cellStyle name="Обычный 3" xfId="131"/>
    <cellStyle name="Плохой 2" xfId="132"/>
    <cellStyle name="Пояснение 2" xfId="133"/>
    <cellStyle name="Примечание 2" xfId="134"/>
    <cellStyle name="Примечание 2 2" xfId="135"/>
    <cellStyle name="Примечание 2 3" xfId="136"/>
    <cellStyle name="Примечание 3" xfId="137"/>
    <cellStyle name="Связанная ячейка" xfId="138" builtinId="24" customBuiltin="1"/>
    <cellStyle name="Текст предупреждения 2" xfId="139"/>
    <cellStyle name="Хороший 2" xfId="1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zoomScale="80" zoomScaleNormal="70" zoomScaleSheetLayoutView="80" workbookViewId="0"/>
  </sheetViews>
  <sheetFormatPr defaultRowHeight="11.25" x14ac:dyDescent="0.2"/>
  <cols>
    <col min="1" max="1" width="69" style="1" customWidth="1"/>
    <col min="2" max="2" width="34.5" style="2" customWidth="1"/>
    <col min="3" max="3" width="20" style="1" customWidth="1"/>
    <col min="4" max="4" width="25.1640625" customWidth="1"/>
  </cols>
  <sheetData>
    <row r="1" spans="1:5" s="1" customFormat="1" ht="16.5" customHeight="1" x14ac:dyDescent="0.2">
      <c r="A1" s="4"/>
      <c r="B1" s="5"/>
      <c r="C1" s="27" t="s">
        <v>49</v>
      </c>
      <c r="D1" s="27"/>
      <c r="E1" s="21"/>
    </row>
    <row r="2" spans="1:5" s="1" customFormat="1" ht="16.5" customHeight="1" x14ac:dyDescent="0.2">
      <c r="A2" s="4"/>
      <c r="B2" s="5"/>
      <c r="C2" s="28" t="s">
        <v>44</v>
      </c>
      <c r="D2" s="28"/>
      <c r="E2" s="21"/>
    </row>
    <row r="3" spans="1:5" s="1" customFormat="1" ht="16.5" customHeight="1" x14ac:dyDescent="0.2">
      <c r="A3" s="4"/>
      <c r="B3" s="5"/>
      <c r="C3" s="28" t="s">
        <v>45</v>
      </c>
      <c r="D3" s="28"/>
      <c r="E3" s="21"/>
    </row>
    <row r="4" spans="1:5" s="1" customFormat="1" ht="16.5" customHeight="1" x14ac:dyDescent="0.2">
      <c r="A4" s="4"/>
      <c r="B4" s="5"/>
      <c r="C4" s="28" t="s">
        <v>50</v>
      </c>
      <c r="D4" s="28"/>
      <c r="E4" s="21"/>
    </row>
    <row r="5" spans="1:5" s="1" customFormat="1" ht="15" x14ac:dyDescent="0.25">
      <c r="A5" s="4"/>
      <c r="B5" s="5"/>
      <c r="C5" s="15"/>
      <c r="D5" s="7"/>
    </row>
    <row r="6" spans="1:5" s="1" customFormat="1" ht="15.75" x14ac:dyDescent="0.25">
      <c r="A6" s="26" t="s">
        <v>41</v>
      </c>
      <c r="B6" s="26"/>
      <c r="C6" s="26"/>
      <c r="D6" s="26"/>
    </row>
    <row r="7" spans="1:5" s="1" customFormat="1" ht="15.75" x14ac:dyDescent="0.25">
      <c r="A7" s="26" t="s">
        <v>42</v>
      </c>
      <c r="B7" s="26"/>
      <c r="C7" s="26"/>
      <c r="D7" s="26"/>
    </row>
    <row r="8" spans="1:5" s="1" customFormat="1" ht="15.75" x14ac:dyDescent="0.25">
      <c r="A8" s="26" t="s">
        <v>46</v>
      </c>
      <c r="B8" s="26"/>
      <c r="C8" s="26"/>
      <c r="D8" s="26"/>
    </row>
    <row r="9" spans="1:5" s="1" customFormat="1" ht="12.75" x14ac:dyDescent="0.2">
      <c r="A9" s="4"/>
      <c r="B9" s="5"/>
      <c r="C9" s="6"/>
    </row>
    <row r="10" spans="1:5" s="3" customFormat="1" ht="36" customHeight="1" x14ac:dyDescent="0.2">
      <c r="A10" s="20" t="s">
        <v>16</v>
      </c>
      <c r="B10" s="20" t="s">
        <v>15</v>
      </c>
      <c r="C10" s="20" t="s">
        <v>17</v>
      </c>
      <c r="D10" s="20" t="s">
        <v>43</v>
      </c>
    </row>
    <row r="11" spans="1:5" s="3" customFormat="1" ht="15.75" x14ac:dyDescent="0.25">
      <c r="A11" s="13" t="s">
        <v>12</v>
      </c>
      <c r="B11" s="12" t="s">
        <v>21</v>
      </c>
      <c r="C11" s="22">
        <f>C15+C21+C12</f>
        <v>7692</v>
      </c>
      <c r="D11" s="22">
        <f>D15+D21+D12</f>
        <v>-2432.5900000000838</v>
      </c>
    </row>
    <row r="12" spans="1:5" s="3" customFormat="1" ht="30" x14ac:dyDescent="0.25">
      <c r="A12" s="13" t="s">
        <v>18</v>
      </c>
      <c r="B12" s="12" t="s">
        <v>22</v>
      </c>
      <c r="C12" s="22">
        <f>C13</f>
        <v>3920</v>
      </c>
      <c r="D12" s="22">
        <f>D13</f>
        <v>0</v>
      </c>
    </row>
    <row r="13" spans="1:5" s="14" customFormat="1" ht="30" x14ac:dyDescent="0.25">
      <c r="A13" s="13" t="s">
        <v>19</v>
      </c>
      <c r="B13" s="12" t="s">
        <v>23</v>
      </c>
      <c r="C13" s="22">
        <f>C14</f>
        <v>3920</v>
      </c>
      <c r="D13" s="22">
        <f>D14</f>
        <v>0</v>
      </c>
    </row>
    <row r="14" spans="1:5" s="14" customFormat="1" ht="30" x14ac:dyDescent="0.25">
      <c r="A14" s="13" t="s">
        <v>20</v>
      </c>
      <c r="B14" s="12" t="s">
        <v>24</v>
      </c>
      <c r="C14" s="22">
        <v>3920</v>
      </c>
      <c r="D14" s="22">
        <v>0</v>
      </c>
    </row>
    <row r="15" spans="1:5" ht="30" x14ac:dyDescent="0.25">
      <c r="A15" s="8" t="s">
        <v>0</v>
      </c>
      <c r="B15" s="12" t="s">
        <v>25</v>
      </c>
      <c r="C15" s="22">
        <f>C16</f>
        <v>0</v>
      </c>
      <c r="D15" s="22">
        <f>D16</f>
        <v>0</v>
      </c>
    </row>
    <row r="16" spans="1:5" ht="32.25" customHeight="1" x14ac:dyDescent="0.25">
      <c r="A16" s="8" t="s">
        <v>37</v>
      </c>
      <c r="B16" s="12" t="s">
        <v>38</v>
      </c>
      <c r="C16" s="22">
        <f>C17-C20</f>
        <v>0</v>
      </c>
      <c r="D16" s="22">
        <f>D17-D20</f>
        <v>0</v>
      </c>
    </row>
    <row r="17" spans="1:4" ht="45" x14ac:dyDescent="0.25">
      <c r="A17" s="8" t="s">
        <v>9</v>
      </c>
      <c r="B17" s="12" t="s">
        <v>39</v>
      </c>
      <c r="C17" s="22">
        <f>C18</f>
        <v>25000</v>
      </c>
      <c r="D17" s="22">
        <f>D18</f>
        <v>15453.84</v>
      </c>
    </row>
    <row r="18" spans="1:4" ht="45" x14ac:dyDescent="0.25">
      <c r="A18" s="8" t="s">
        <v>1</v>
      </c>
      <c r="B18" s="12" t="s">
        <v>35</v>
      </c>
      <c r="C18" s="22">
        <v>25000</v>
      </c>
      <c r="D18" s="22">
        <v>15453.84</v>
      </c>
    </row>
    <row r="19" spans="1:4" ht="45" x14ac:dyDescent="0.25">
      <c r="A19" s="8" t="s">
        <v>10</v>
      </c>
      <c r="B19" s="12" t="s">
        <v>40</v>
      </c>
      <c r="C19" s="22">
        <f>C20</f>
        <v>25000</v>
      </c>
      <c r="D19" s="22">
        <f>D20</f>
        <v>15453.84</v>
      </c>
    </row>
    <row r="20" spans="1:4" ht="45" x14ac:dyDescent="0.25">
      <c r="A20" s="8" t="s">
        <v>11</v>
      </c>
      <c r="B20" s="12" t="s">
        <v>36</v>
      </c>
      <c r="C20" s="22">
        <v>25000</v>
      </c>
      <c r="D20" s="22">
        <v>15453.84</v>
      </c>
    </row>
    <row r="21" spans="1:4" ht="30" x14ac:dyDescent="0.25">
      <c r="A21" s="8" t="s">
        <v>2</v>
      </c>
      <c r="B21" s="12" t="s">
        <v>26</v>
      </c>
      <c r="C21" s="22">
        <f>-C22+C26</f>
        <v>3772</v>
      </c>
      <c r="D21" s="22">
        <f>-D22+D26</f>
        <v>-2432.5900000000838</v>
      </c>
    </row>
    <row r="22" spans="1:4" ht="15.75" x14ac:dyDescent="0.25">
      <c r="A22" s="8" t="s">
        <v>3</v>
      </c>
      <c r="B22" s="12" t="s">
        <v>27</v>
      </c>
      <c r="C22" s="22">
        <f t="shared" ref="C22:D24" si="0">C23</f>
        <v>866753.96</v>
      </c>
      <c r="D22" s="22">
        <f>D23</f>
        <v>741316.65</v>
      </c>
    </row>
    <row r="23" spans="1:4" ht="15.75" x14ac:dyDescent="0.25">
      <c r="A23" s="8" t="s">
        <v>13</v>
      </c>
      <c r="B23" s="12" t="s">
        <v>28</v>
      </c>
      <c r="C23" s="22">
        <f t="shared" si="0"/>
        <v>866753.96</v>
      </c>
      <c r="D23" s="22">
        <f t="shared" si="0"/>
        <v>741316.65</v>
      </c>
    </row>
    <row r="24" spans="1:4" ht="15.75" x14ac:dyDescent="0.25">
      <c r="A24" s="8" t="s">
        <v>4</v>
      </c>
      <c r="B24" s="12" t="s">
        <v>29</v>
      </c>
      <c r="C24" s="22">
        <f t="shared" si="0"/>
        <v>866753.96</v>
      </c>
      <c r="D24" s="22">
        <f t="shared" si="0"/>
        <v>741316.65</v>
      </c>
    </row>
    <row r="25" spans="1:4" ht="30" x14ac:dyDescent="0.25">
      <c r="A25" s="8" t="s">
        <v>5</v>
      </c>
      <c r="B25" s="12" t="s">
        <v>30</v>
      </c>
      <c r="C25" s="22">
        <f>C18+C14+837833.96</f>
        <v>866753.96</v>
      </c>
      <c r="D25" s="22">
        <f>D18+D14+725862.81</f>
        <v>741316.65</v>
      </c>
    </row>
    <row r="26" spans="1:4" ht="15.75" x14ac:dyDescent="0.25">
      <c r="A26" s="8" t="s">
        <v>6</v>
      </c>
      <c r="B26" s="12" t="s">
        <v>31</v>
      </c>
      <c r="C26" s="22">
        <f t="shared" ref="C26:D28" si="1">C27</f>
        <v>870525.96</v>
      </c>
      <c r="D26" s="22">
        <f t="shared" si="1"/>
        <v>738884.05999999994</v>
      </c>
    </row>
    <row r="27" spans="1:4" ht="15.75" x14ac:dyDescent="0.25">
      <c r="A27" s="8" t="s">
        <v>14</v>
      </c>
      <c r="B27" s="12" t="s">
        <v>32</v>
      </c>
      <c r="C27" s="22">
        <f t="shared" si="1"/>
        <v>870525.96</v>
      </c>
      <c r="D27" s="22">
        <f t="shared" si="1"/>
        <v>738884.05999999994</v>
      </c>
    </row>
    <row r="28" spans="1:4" ht="15.75" x14ac:dyDescent="0.25">
      <c r="A28" s="8" t="s">
        <v>7</v>
      </c>
      <c r="B28" s="12" t="s">
        <v>33</v>
      </c>
      <c r="C28" s="22">
        <f t="shared" si="1"/>
        <v>870525.96</v>
      </c>
      <c r="D28" s="22">
        <f t="shared" si="1"/>
        <v>738884.05999999994</v>
      </c>
    </row>
    <row r="29" spans="1:4" ht="30" x14ac:dyDescent="0.25">
      <c r="A29" s="8" t="s">
        <v>8</v>
      </c>
      <c r="B29" s="12" t="s">
        <v>34</v>
      </c>
      <c r="C29" s="22">
        <f>C20+845525.96</f>
        <v>870525.96</v>
      </c>
      <c r="D29" s="22">
        <f>D20+723430.22</f>
        <v>738884.05999999994</v>
      </c>
    </row>
    <row r="30" spans="1:4" ht="15.75" x14ac:dyDescent="0.25">
      <c r="A30" s="23"/>
      <c r="B30" s="24"/>
      <c r="C30" s="25"/>
      <c r="D30" s="25"/>
    </row>
    <row r="31" spans="1:4" ht="15.75" x14ac:dyDescent="0.25">
      <c r="A31" s="23"/>
      <c r="B31" s="24"/>
      <c r="C31" s="25"/>
      <c r="D31" s="25"/>
    </row>
    <row r="32" spans="1:4" ht="15.75" x14ac:dyDescent="0.25">
      <c r="A32" s="9"/>
      <c r="B32" s="10"/>
      <c r="C32" s="11"/>
    </row>
    <row r="33" spans="1:4" ht="17.25" customHeight="1" x14ac:dyDescent="0.25">
      <c r="A33" s="16" t="s">
        <v>47</v>
      </c>
      <c r="B33" s="17"/>
      <c r="C33" s="18"/>
      <c r="D33" s="19" t="s">
        <v>48</v>
      </c>
    </row>
    <row r="34" spans="1:4" x14ac:dyDescent="0.2">
      <c r="A34" s="4"/>
      <c r="B34" s="5"/>
      <c r="C34" s="4"/>
    </row>
  </sheetData>
  <mergeCells count="7">
    <mergeCell ref="A6:D6"/>
    <mergeCell ref="A7:D7"/>
    <mergeCell ref="A8:D8"/>
    <mergeCell ref="C1:D1"/>
    <mergeCell ref="C2:D2"/>
    <mergeCell ref="C3:D3"/>
    <mergeCell ref="C4:D4"/>
  </mergeCells>
  <phoneticPr fontId="0" type="noConversion"/>
  <pageMargins left="1.1811023622047245" right="0.43307086614173229" top="0.78740157480314965" bottom="0.78740157480314965" header="0.51181102362204722" footer="0.51181102362204722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2020-05-26T04:20:40Z</cp:lastPrinted>
  <dcterms:created xsi:type="dcterms:W3CDTF">2008-03-05T02:54:35Z</dcterms:created>
  <dcterms:modified xsi:type="dcterms:W3CDTF">2020-05-26T06:31:59Z</dcterms:modified>
</cp:coreProperties>
</file>